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Home\Desktop\ІВАНЮК\"/>
    </mc:Choice>
  </mc:AlternateContent>
  <bookViews>
    <workbookView xWindow="0" yWindow="0" windowWidth="23040" windowHeight="9192"/>
  </bookViews>
  <sheets>
    <sheet name="17.06.2022" sheetId="9" r:id="rId1"/>
  </sheets>
  <calcPr calcId="162913"/>
  <extLst>
    <ext uri="GoogleSheetsCustomDataVersion1">
      <go:sheetsCustomData xmlns:go="http://customooxmlschemas.google.com/" r:id="rId8" roundtripDataSignature="AMtx7mgRd9I0Wd42PIo6w23PYEJccN/mxg=="/>
    </ext>
  </extLst>
</workbook>
</file>

<file path=xl/calcChain.xml><?xml version="1.0" encoding="utf-8"?>
<calcChain xmlns="http://schemas.openxmlformats.org/spreadsheetml/2006/main">
  <c r="O47" i="9" l="1"/>
  <c r="I47" i="9" l="1"/>
  <c r="H47" i="9"/>
  <c r="F47" i="9"/>
  <c r="I45" i="9"/>
  <c r="I44" i="9"/>
  <c r="I43" i="9"/>
  <c r="I42" i="9"/>
  <c r="D42" i="9"/>
  <c r="I41" i="9"/>
  <c r="D41" i="9"/>
  <c r="I40" i="9"/>
  <c r="D40" i="9"/>
  <c r="I39" i="9"/>
  <c r="D39" i="9"/>
  <c r="I38" i="9"/>
  <c r="D38" i="9"/>
  <c r="I37" i="9"/>
  <c r="D37" i="9"/>
  <c r="I36" i="9"/>
  <c r="D36" i="9"/>
  <c r="I35" i="9"/>
  <c r="D35" i="9"/>
  <c r="I34" i="9"/>
  <c r="D34" i="9"/>
  <c r="I33" i="9"/>
  <c r="D33" i="9"/>
  <c r="I32" i="9"/>
  <c r="D32" i="9"/>
  <c r="I31" i="9"/>
  <c r="D31" i="9"/>
  <c r="I30" i="9"/>
  <c r="D30" i="9"/>
  <c r="I29" i="9"/>
  <c r="D29" i="9"/>
  <c r="I28" i="9"/>
  <c r="D28" i="9"/>
  <c r="I27" i="9"/>
  <c r="D27" i="9"/>
  <c r="I26" i="9"/>
  <c r="D26" i="9"/>
  <c r="I25" i="9"/>
  <c r="D25" i="9"/>
  <c r="I24" i="9"/>
  <c r="D24" i="9"/>
  <c r="I23" i="9"/>
  <c r="D23" i="9"/>
  <c r="I22" i="9"/>
  <c r="D22" i="9"/>
  <c r="I21" i="9"/>
  <c r="D21" i="9"/>
  <c r="I20" i="9"/>
  <c r="D20" i="9"/>
  <c r="I19" i="9"/>
  <c r="D19" i="9"/>
  <c r="I18" i="9"/>
  <c r="D18" i="9"/>
  <c r="I17" i="9"/>
  <c r="D17" i="9"/>
  <c r="I16" i="9"/>
  <c r="D16" i="9"/>
  <c r="I15" i="9"/>
  <c r="D15" i="9"/>
  <c r="I14" i="9"/>
  <c r="D14" i="9"/>
  <c r="I13" i="9"/>
  <c r="D13" i="9"/>
  <c r="I12" i="9"/>
  <c r="D12" i="9"/>
  <c r="C11" i="9"/>
  <c r="C47" i="9" s="1"/>
  <c r="I10" i="9"/>
  <c r="D10" i="9"/>
  <c r="C9" i="9"/>
  <c r="D9" i="9" s="1"/>
  <c r="D11" i="9" l="1"/>
</calcChain>
</file>

<file path=xl/sharedStrings.xml><?xml version="1.0" encoding="utf-8"?>
<sst xmlns="http://schemas.openxmlformats.org/spreadsheetml/2006/main" count="173" uniqueCount="95">
  <si>
    <t>№ з/п</t>
  </si>
  <si>
    <t>Перелік заходів програми</t>
  </si>
  <si>
    <t xml:space="preserve">Обсяги фінансування (вартість), тис. грн., </t>
  </si>
  <si>
    <t>Джерела фінансування</t>
  </si>
  <si>
    <t>Орієнтовний строк виконання заходу</t>
  </si>
  <si>
    <t>Виконавець програми</t>
  </si>
  <si>
    <t>Обслуговування населених пунктів Здолбунівської міської громади:</t>
  </si>
  <si>
    <t>Комунальне обслуговування міста оплата праці працівників, придбання матеріалів, оплата послуг, (крім комунальних) комунальні послуги та інше):</t>
  </si>
  <si>
    <t>Місцевий бюджет</t>
  </si>
  <si>
    <t>КП Здолбунівське</t>
  </si>
  <si>
    <t>1.1</t>
  </si>
  <si>
    <t>Оплата праці працівників та нарахування на заробітну плату</t>
  </si>
  <si>
    <t>1.2</t>
  </si>
  <si>
    <t>Експлуатаційне утримання  населених пунктів Здолбунівської міської громади:</t>
  </si>
  <si>
    <t>1.2.1</t>
  </si>
  <si>
    <t xml:space="preserve">оплата послуг </t>
  </si>
  <si>
    <t>1.2.3</t>
  </si>
  <si>
    <t xml:space="preserve"> придбання спецодягу , взуття та інше</t>
  </si>
  <si>
    <t>1.2.4</t>
  </si>
  <si>
    <t>оплати послуг з реєстрації  транспортного  засобу  та  збору на обов’язкове державне пенсійне страхування</t>
  </si>
  <si>
    <t>1.2.5</t>
  </si>
  <si>
    <t>придбання інформаційних стендів, карт, плакатів та інше</t>
  </si>
  <si>
    <t>1.3</t>
  </si>
  <si>
    <t>Оплата за електроенергію по вуличному освітленню населених пунктів Здолбунівської міської громади</t>
  </si>
  <si>
    <t>1.4</t>
  </si>
  <si>
    <t xml:space="preserve">Послуги з технічного обслуговування автомобілів </t>
  </si>
  <si>
    <t>1.5</t>
  </si>
  <si>
    <t>Придбання паливно - мастильних та інших матеріалів</t>
  </si>
  <si>
    <t>1.6</t>
  </si>
  <si>
    <t>Придбання запчастин до транспортних засобів</t>
  </si>
  <si>
    <t>1.7</t>
  </si>
  <si>
    <t xml:space="preserve">Експлуатаційне, технічне обслуговування вуличного освітлення населених пунктів Здолбунівської громади в т.ч. придбання матеріалів та оплата послуг  </t>
  </si>
  <si>
    <t>1.8</t>
  </si>
  <si>
    <t xml:space="preserve"> Обслуговування системи відео спостереження в т.ч. придбання матеріалів та надання послуг </t>
  </si>
  <si>
    <t>1.9</t>
  </si>
  <si>
    <t xml:space="preserve"> Обслуговування  світлофорного об’єкта в т.ч. придбання матеріалів та надання послуг</t>
  </si>
  <si>
    <t>1.10</t>
  </si>
  <si>
    <t xml:space="preserve">Зріз дерев та обрізка(кронування) дерев по місту </t>
  </si>
  <si>
    <t>1.11</t>
  </si>
  <si>
    <t>Послуги по чистці зливової каналізації</t>
  </si>
  <si>
    <t>1.12</t>
  </si>
  <si>
    <t>Оплата  за  поверхневі стічні води</t>
  </si>
  <si>
    <t>1.13</t>
  </si>
  <si>
    <t>1.14</t>
  </si>
  <si>
    <t>Придбання прикрас на Новорічну ялинку та  облаштування території біля неї</t>
  </si>
  <si>
    <t>1.15</t>
  </si>
  <si>
    <t>Експлуатаціне утримання ігрового, спортивного  та іншого обладнання в парках, скверах, ігрових майданчиках, пляжах та вулицях громади , туалетів в т.ч. придбання матеріалів</t>
  </si>
  <si>
    <t>1.16</t>
  </si>
  <si>
    <t>Послуги з відлову та стерилізації безпритульних тварин</t>
  </si>
  <si>
    <t>1.17</t>
  </si>
  <si>
    <t>Експлуатаційне утримання сміттєзвалища: оплата податків та інше</t>
  </si>
  <si>
    <t>1.18</t>
  </si>
  <si>
    <t>Придбання піску для сміттєзвалища в урочищі Здовбиця</t>
  </si>
  <si>
    <t>1.19</t>
  </si>
  <si>
    <t>Послуги з пожежогасіння на сміттєзвалищі в ур. Здовбиця</t>
  </si>
  <si>
    <t>1.20</t>
  </si>
  <si>
    <t>Оплата суспільно-корисних робіт для примусового стягнення заборгованості зі сплати аліментів</t>
  </si>
  <si>
    <t>1.21</t>
  </si>
  <si>
    <t>Послуга з проведення щозмінного перед рейсового медичного огляду водіїв</t>
  </si>
  <si>
    <t>1.22</t>
  </si>
  <si>
    <t>Послуга з обов’язкового страхування цивільно-правової відповідальності власників наземних транспортних засобів</t>
  </si>
  <si>
    <t>1.23</t>
  </si>
  <si>
    <t>Транспортні послуги та інш.</t>
  </si>
  <si>
    <t>1.24</t>
  </si>
  <si>
    <t>Придбання бензопил, газонокосарок тощо.</t>
  </si>
  <si>
    <t>1.25</t>
  </si>
  <si>
    <t>Послуги з лабораторних досліджень води і ґрунту на відкритих водоймах міста Здолбунів</t>
  </si>
  <si>
    <t>Послуги з  водолазного обстеження дна акваторії пляжів в м. Здолбунів</t>
  </si>
  <si>
    <t>1.26</t>
  </si>
  <si>
    <t>Оплати послуг із надання первинної та невідкладної медичної допомоги працівниками КНП «Здолбунівський РЦПМД», які здійснювали чергування на пляжах водних об’єктів в м. Здолбунів</t>
  </si>
  <si>
    <t>1.27</t>
  </si>
  <si>
    <t>Придбання секцій огорожі на майданчики</t>
  </si>
  <si>
    <t>1.28</t>
  </si>
  <si>
    <t>Виготовлення схеми санітарного очищення населених пунктів Здолбунівської міської територіальної громади</t>
  </si>
  <si>
    <t>Міська рада</t>
  </si>
  <si>
    <t>Всього по розділу 1</t>
  </si>
  <si>
    <t>Всього</t>
  </si>
  <si>
    <t>22.12..2022</t>
  </si>
  <si>
    <t>Придбання метеріалів   для виготовлення контейнерних площадок, послуги з виготовлення каркасів майданчиків для збору сміття</t>
  </si>
  <si>
    <t>1.29</t>
  </si>
  <si>
    <t>1.30</t>
  </si>
  <si>
    <t>Експлуатаційне утримання населених пунктів Здолбунівської міської громади, в т.ч. оплата послуг (крім комунальних),  придбання матеріалів, забезпечення заходів з охорони праці</t>
  </si>
  <si>
    <t>1.31</t>
  </si>
  <si>
    <t>Поховання воїнів та невідомих громадян (поховальні послуги, придбання трун, хрестів, ритуальної атрибутики, транспортні послуги)</t>
  </si>
  <si>
    <t>1.32</t>
  </si>
  <si>
    <t>Послуги з перевірки пожежних гідрантів на території Здолбунівської територіальної громади</t>
  </si>
  <si>
    <t>28.04.2022</t>
  </si>
  <si>
    <t>1.33</t>
  </si>
  <si>
    <t>Озеленення Здолбунівської громади (придбання розсади, квітів, насіння)</t>
  </si>
  <si>
    <t xml:space="preserve">Завдання та заходи до Програми благоустрою Здолбунівської міської територіальної  громади на 2022 рік </t>
  </si>
  <si>
    <t>17.05.2022</t>
  </si>
  <si>
    <t>17.06.2022</t>
  </si>
  <si>
    <t>Юрій СОСЮК</t>
  </si>
  <si>
    <t xml:space="preserve">                                                                                             Додаток 3                                               до Програми</t>
  </si>
  <si>
    <t>Заступник міського голови з питань діяльності викрнавчих органів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</si>
</sst>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dd\.mm\.yyyy"/>
    <numFmt numFmtId="167" formatCode="d\.m\.yyyy"/>
  </numFmts>
  <fonts count="18">
    <font>
      <sz val="10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sz val="12"/>
      <color rgb="FF000000"/>
      <name val="Arimo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3" fillId="0" borderId="0" xfId="0" applyFont="1"/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wrapText="1"/>
    </xf>
    <xf numFmtId="49" fontId="7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center" wrapText="1"/>
    </xf>
    <xf numFmtId="165" fontId="1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165" fontId="10" fillId="2" borderId="9" xfId="0" applyNumberFormat="1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165" fontId="11" fillId="2" borderId="12" xfId="0" applyNumberFormat="1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164" fontId="7" fillId="0" borderId="9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 wrapText="1"/>
    </xf>
    <xf numFmtId="165" fontId="7" fillId="0" borderId="9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3" fillId="0" borderId="11" xfId="0" applyNumberFormat="1" applyFont="1" applyBorder="1" applyAlignment="1">
      <alignment horizontal="center" wrapText="1"/>
    </xf>
    <xf numFmtId="165" fontId="12" fillId="0" borderId="12" xfId="0" applyNumberFormat="1" applyFont="1" applyBorder="1" applyAlignment="1">
      <alignment horizontal="center" wrapText="1"/>
    </xf>
    <xf numFmtId="165" fontId="14" fillId="0" borderId="12" xfId="0" applyNumberFormat="1" applyFont="1" applyBorder="1" applyAlignment="1">
      <alignment horizontal="center" wrapText="1"/>
    </xf>
    <xf numFmtId="49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wrapText="1"/>
    </xf>
    <xf numFmtId="165" fontId="12" fillId="0" borderId="9" xfId="0" applyNumberFormat="1" applyFont="1" applyBorder="1" applyAlignment="1">
      <alignment horizontal="center"/>
    </xf>
    <xf numFmtId="165" fontId="15" fillId="0" borderId="11" xfId="0" applyNumberFormat="1" applyFont="1" applyBorder="1" applyAlignment="1">
      <alignment horizontal="center" wrapText="1"/>
    </xf>
    <xf numFmtId="165" fontId="15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wrapText="1"/>
    </xf>
    <xf numFmtId="49" fontId="15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wrapText="1"/>
    </xf>
    <xf numFmtId="165" fontId="16" fillId="0" borderId="9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/>
    </xf>
    <xf numFmtId="165" fontId="16" fillId="0" borderId="12" xfId="0" applyNumberFormat="1" applyFont="1" applyBorder="1" applyAlignment="1">
      <alignment horizontal="center" wrapText="1"/>
    </xf>
    <xf numFmtId="165" fontId="16" fillId="0" borderId="12" xfId="0" applyNumberFormat="1" applyFont="1" applyBorder="1" applyAlignment="1">
      <alignment horizontal="center"/>
    </xf>
    <xf numFmtId="165" fontId="13" fillId="0" borderId="12" xfId="0" applyNumberFormat="1" applyFont="1" applyBorder="1" applyAlignment="1">
      <alignment horizontal="center" wrapText="1"/>
    </xf>
    <xf numFmtId="165" fontId="11" fillId="0" borderId="12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wrapText="1"/>
    </xf>
    <xf numFmtId="165" fontId="15" fillId="2" borderId="9" xfId="0" applyNumberFormat="1" applyFont="1" applyFill="1" applyBorder="1" applyAlignment="1">
      <alignment horizontal="center" wrapText="1"/>
    </xf>
    <xf numFmtId="165" fontId="10" fillId="2" borderId="9" xfId="0" applyNumberFormat="1" applyFont="1" applyFill="1" applyBorder="1" applyAlignment="1">
      <alignment horizontal="center" wrapText="1"/>
    </xf>
    <xf numFmtId="165" fontId="11" fillId="2" borderId="9" xfId="0" applyNumberFormat="1" applyFont="1" applyFill="1" applyBorder="1" applyAlignment="1">
      <alignment horizontal="center"/>
    </xf>
    <xf numFmtId="164" fontId="15" fillId="2" borderId="9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16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6" fontId="7" fillId="0" borderId="9" xfId="0" applyNumberFormat="1" applyFont="1" applyBorder="1" applyAlignment="1">
      <alignment vertical="center"/>
    </xf>
    <xf numFmtId="167" fontId="7" fillId="0" borderId="9" xfId="0" applyNumberFormat="1" applyFont="1" applyBorder="1" applyAlignment="1">
      <alignment vertical="center"/>
    </xf>
    <xf numFmtId="14" fontId="12" fillId="0" borderId="9" xfId="0" applyNumberFormat="1" applyFont="1" applyBorder="1"/>
    <xf numFmtId="167" fontId="12" fillId="0" borderId="9" xfId="0" applyNumberFormat="1" applyFont="1" applyBorder="1" applyAlignment="1">
      <alignment horizontal="right" vertical="center"/>
    </xf>
    <xf numFmtId="167" fontId="16" fillId="0" borderId="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5" fillId="2" borderId="9" xfId="0" applyFont="1" applyFill="1" applyBorder="1"/>
    <xf numFmtId="0" fontId="15" fillId="2" borderId="9" xfId="0" applyFont="1" applyFill="1" applyBorder="1" applyAlignment="1">
      <alignment horizontal="center" vertical="center" wrapText="1"/>
    </xf>
    <xf numFmtId="14" fontId="12" fillId="0" borderId="9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horizontal="center" wrapText="1"/>
    </xf>
    <xf numFmtId="165" fontId="17" fillId="0" borderId="1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4" xfId="0" applyFont="1" applyBorder="1"/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5" xfId="0" applyFont="1" applyBorder="1"/>
    <xf numFmtId="164" fontId="7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/>
    <xf numFmtId="49" fontId="8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topLeftCell="B34" zoomScaleNormal="100" zoomScaleSheetLayoutView="100" workbookViewId="0">
      <selection activeCell="B15" sqref="B15"/>
    </sheetView>
  </sheetViews>
  <sheetFormatPr defaultRowHeight="13.8"/>
  <cols>
    <col min="1" max="1" width="9.109375" customWidth="1"/>
    <col min="2" max="2" width="51.5546875" customWidth="1"/>
    <col min="3" max="3" width="11.109375" customWidth="1"/>
    <col min="4" max="4" width="8.5546875" customWidth="1"/>
    <col min="5" max="5" width="9.88671875" customWidth="1"/>
    <col min="6" max="6" width="8.5546875" customWidth="1"/>
    <col min="7" max="7" width="10.88671875" customWidth="1"/>
    <col min="8" max="8" width="8.6640625" customWidth="1"/>
    <col min="9" max="9" width="9.88671875" customWidth="1"/>
    <col min="10" max="10" width="8.44140625" customWidth="1"/>
    <col min="11" max="11" width="9.6640625" customWidth="1"/>
    <col min="12" max="12" width="8.6640625" customWidth="1"/>
    <col min="13" max="13" width="9.33203125" customWidth="1"/>
    <col min="14" max="14" width="9.33203125" style="15" customWidth="1"/>
    <col min="15" max="15" width="11.33203125" style="15" customWidth="1"/>
    <col min="16" max="16" width="13" customWidth="1"/>
    <col min="17" max="17" width="10.44140625" customWidth="1"/>
    <col min="18" max="18" width="8" customWidth="1"/>
  </cols>
  <sheetData>
    <row r="1" spans="1:18" ht="57.75" customHeight="1">
      <c r="A1" s="3"/>
      <c r="B1" s="2"/>
      <c r="C1" s="4"/>
      <c r="D1" s="5"/>
      <c r="E1" s="2"/>
      <c r="F1" s="2"/>
      <c r="G1" s="2"/>
      <c r="H1" s="6"/>
      <c r="I1" s="6"/>
      <c r="J1" s="6"/>
      <c r="K1" s="13"/>
      <c r="L1" s="13"/>
      <c r="M1" s="13"/>
      <c r="N1" s="13"/>
      <c r="O1" s="13"/>
      <c r="P1" s="104" t="s">
        <v>93</v>
      </c>
      <c r="Q1" s="104"/>
      <c r="R1" s="1"/>
    </row>
    <row r="2" spans="1:18" ht="18">
      <c r="A2" s="3"/>
      <c r="B2" s="105" t="s">
        <v>89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"/>
      <c r="R2" s="1"/>
    </row>
    <row r="3" spans="1:18" ht="15.6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10"/>
    </row>
    <row r="4" spans="1:18" ht="26.4">
      <c r="A4" s="107" t="s">
        <v>0</v>
      </c>
      <c r="B4" s="110" t="s">
        <v>1</v>
      </c>
      <c r="C4" s="113" t="s">
        <v>2</v>
      </c>
      <c r="D4" s="114">
        <v>44601</v>
      </c>
      <c r="E4" s="113" t="s">
        <v>76</v>
      </c>
      <c r="F4" s="14">
        <v>44632</v>
      </c>
      <c r="G4" s="14" t="s">
        <v>76</v>
      </c>
      <c r="H4" s="14">
        <v>44671</v>
      </c>
      <c r="I4" s="14" t="s">
        <v>76</v>
      </c>
      <c r="J4" s="14" t="s">
        <v>86</v>
      </c>
      <c r="K4" s="14" t="s">
        <v>76</v>
      </c>
      <c r="L4" s="14" t="s">
        <v>90</v>
      </c>
      <c r="M4" s="14" t="s">
        <v>76</v>
      </c>
      <c r="N4" s="14" t="s">
        <v>91</v>
      </c>
      <c r="O4" s="14" t="s">
        <v>76</v>
      </c>
      <c r="P4" s="110" t="s">
        <v>3</v>
      </c>
      <c r="Q4" s="110" t="s">
        <v>4</v>
      </c>
      <c r="R4" s="110" t="s">
        <v>5</v>
      </c>
    </row>
    <row r="5" spans="1:18">
      <c r="A5" s="108"/>
      <c r="B5" s="111"/>
      <c r="C5" s="111"/>
      <c r="D5" s="115"/>
      <c r="E5" s="111"/>
      <c r="F5" s="17"/>
      <c r="G5" s="17"/>
      <c r="H5" s="18"/>
      <c r="I5" s="18"/>
      <c r="J5" s="18"/>
      <c r="K5" s="18"/>
      <c r="L5" s="18"/>
      <c r="M5" s="18"/>
      <c r="N5" s="18"/>
      <c r="O5" s="18"/>
      <c r="P5" s="111"/>
      <c r="Q5" s="111"/>
      <c r="R5" s="111"/>
    </row>
    <row r="6" spans="1:18">
      <c r="A6" s="109"/>
      <c r="B6" s="112"/>
      <c r="C6" s="112"/>
      <c r="D6" s="116"/>
      <c r="E6" s="112"/>
      <c r="F6" s="19"/>
      <c r="G6" s="19"/>
      <c r="H6" s="20"/>
      <c r="I6" s="20"/>
      <c r="J6" s="20"/>
      <c r="K6" s="20"/>
      <c r="L6" s="20"/>
      <c r="M6" s="20"/>
      <c r="N6" s="20"/>
      <c r="O6" s="20"/>
      <c r="P6" s="112"/>
      <c r="Q6" s="112"/>
      <c r="R6" s="112"/>
    </row>
    <row r="7" spans="1:18">
      <c r="A7" s="21">
        <v>1</v>
      </c>
      <c r="B7" s="22">
        <v>2</v>
      </c>
      <c r="C7" s="23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81">
        <v>17</v>
      </c>
      <c r="R7" s="82">
        <v>18</v>
      </c>
    </row>
    <row r="8" spans="1:18" ht="26.4">
      <c r="A8" s="25"/>
      <c r="B8" s="26" t="s">
        <v>6</v>
      </c>
      <c r="C8" s="27"/>
      <c r="D8" s="28"/>
      <c r="E8" s="28"/>
      <c r="F8" s="28"/>
      <c r="G8" s="28"/>
      <c r="H8" s="28"/>
      <c r="I8" s="28"/>
      <c r="J8" s="29"/>
      <c r="K8" s="29"/>
      <c r="L8" s="29"/>
      <c r="M8" s="29"/>
      <c r="N8" s="29"/>
      <c r="O8" s="29"/>
      <c r="P8" s="28"/>
      <c r="Q8" s="83"/>
      <c r="R8" s="84"/>
    </row>
    <row r="9" spans="1:18" ht="39.6">
      <c r="A9" s="25">
        <v>1</v>
      </c>
      <c r="B9" s="30" t="s">
        <v>7</v>
      </c>
      <c r="C9" s="31">
        <f>C10+C11</f>
        <v>17773.052</v>
      </c>
      <c r="D9" s="32">
        <f t="shared" ref="D9:D42" si="0">E9-C9</f>
        <v>7.5509999999994761</v>
      </c>
      <c r="E9" s="32">
        <v>17780.602999999999</v>
      </c>
      <c r="F9" s="32">
        <v>610</v>
      </c>
      <c r="G9" s="33">
        <v>18390.602999999999</v>
      </c>
      <c r="H9" s="34">
        <v>505.1</v>
      </c>
      <c r="I9" s="34">
        <v>18895.703000000001</v>
      </c>
      <c r="J9" s="35">
        <v>250</v>
      </c>
      <c r="K9" s="35">
        <v>19145.703000000001</v>
      </c>
      <c r="L9" s="35">
        <v>100</v>
      </c>
      <c r="M9" s="35">
        <v>19245.703000000001</v>
      </c>
      <c r="N9" s="36">
        <v>910</v>
      </c>
      <c r="O9" s="36">
        <v>20155.703000000001</v>
      </c>
      <c r="P9" s="37" t="s">
        <v>8</v>
      </c>
      <c r="Q9" s="85">
        <v>44917</v>
      </c>
      <c r="R9" s="82" t="s">
        <v>9</v>
      </c>
    </row>
    <row r="10" spans="1:18" ht="39.6">
      <c r="A10" s="38" t="s">
        <v>10</v>
      </c>
      <c r="B10" s="39" t="s">
        <v>11</v>
      </c>
      <c r="C10" s="40">
        <v>12200</v>
      </c>
      <c r="D10" s="41">
        <f t="shared" si="0"/>
        <v>0</v>
      </c>
      <c r="E10" s="42">
        <v>12200</v>
      </c>
      <c r="F10" s="42">
        <v>0</v>
      </c>
      <c r="G10" s="43">
        <v>12200</v>
      </c>
      <c r="H10" s="44">
        <v>0</v>
      </c>
      <c r="I10" s="44">
        <f t="shared" ref="I10:I44" si="1">G10+H10</f>
        <v>12200</v>
      </c>
      <c r="J10" s="45">
        <v>0</v>
      </c>
      <c r="K10" s="45">
        <v>12200</v>
      </c>
      <c r="L10" s="45">
        <v>0</v>
      </c>
      <c r="M10" s="45">
        <v>12200</v>
      </c>
      <c r="N10" s="45">
        <v>0</v>
      </c>
      <c r="O10" s="45">
        <v>12200</v>
      </c>
      <c r="P10" s="37" t="s">
        <v>8</v>
      </c>
      <c r="Q10" s="86" t="s">
        <v>77</v>
      </c>
      <c r="R10" s="82" t="s">
        <v>9</v>
      </c>
    </row>
    <row r="11" spans="1:18" ht="39.6">
      <c r="A11" s="38" t="s">
        <v>12</v>
      </c>
      <c r="B11" s="39" t="s">
        <v>13</v>
      </c>
      <c r="C11" s="46">
        <f>C12+C13+C14+C15+C16+C17+C18+C19+C20+C21+C22+C23+C24+C25+C26+C27+C28+C29+C30+C31+C32+C33+C34+C35+C36+C37+C38+C39+C40+C41+C42</f>
        <v>5573.0519999999997</v>
      </c>
      <c r="D11" s="32">
        <f t="shared" si="0"/>
        <v>7.5510000000003856</v>
      </c>
      <c r="E11" s="47">
        <v>5580.6030000000001</v>
      </c>
      <c r="F11" s="47">
        <v>610</v>
      </c>
      <c r="G11" s="47">
        <v>6190.6030000000001</v>
      </c>
      <c r="H11" s="100">
        <v>505.1</v>
      </c>
      <c r="I11" s="100">
        <v>6695.7030000000004</v>
      </c>
      <c r="J11" s="101">
        <v>250</v>
      </c>
      <c r="K11" s="101">
        <v>6945.7030000000004</v>
      </c>
      <c r="L11" s="101">
        <v>100</v>
      </c>
      <c r="M11" s="101">
        <v>7045.7030000000004</v>
      </c>
      <c r="N11" s="101">
        <v>910</v>
      </c>
      <c r="O11" s="101">
        <v>7955.7030000000004</v>
      </c>
      <c r="P11" s="37" t="s">
        <v>8</v>
      </c>
      <c r="Q11" s="87">
        <v>44917</v>
      </c>
      <c r="R11" s="82" t="s">
        <v>9</v>
      </c>
    </row>
    <row r="12" spans="1:18" ht="39.6">
      <c r="A12" s="38" t="s">
        <v>14</v>
      </c>
      <c r="B12" s="39" t="s">
        <v>15</v>
      </c>
      <c r="C12" s="46">
        <v>10</v>
      </c>
      <c r="D12" s="41">
        <f t="shared" si="0"/>
        <v>0</v>
      </c>
      <c r="E12" s="42">
        <v>10</v>
      </c>
      <c r="F12" s="42">
        <v>0</v>
      </c>
      <c r="G12" s="42">
        <v>10</v>
      </c>
      <c r="H12" s="44">
        <v>0</v>
      </c>
      <c r="I12" s="44">
        <f t="shared" si="1"/>
        <v>10</v>
      </c>
      <c r="J12" s="45">
        <v>0</v>
      </c>
      <c r="K12" s="45">
        <v>10</v>
      </c>
      <c r="L12" s="45">
        <v>0</v>
      </c>
      <c r="M12" s="45">
        <v>10</v>
      </c>
      <c r="N12" s="45">
        <v>0</v>
      </c>
      <c r="O12" s="45">
        <v>10</v>
      </c>
      <c r="P12" s="37" t="s">
        <v>8</v>
      </c>
      <c r="Q12" s="85">
        <v>44907</v>
      </c>
      <c r="R12" s="82" t="s">
        <v>9</v>
      </c>
    </row>
    <row r="13" spans="1:18" ht="39.6">
      <c r="A13" s="38" t="s">
        <v>16</v>
      </c>
      <c r="B13" s="39" t="s">
        <v>17</v>
      </c>
      <c r="C13" s="46">
        <v>98.2</v>
      </c>
      <c r="D13" s="41">
        <f t="shared" si="0"/>
        <v>0</v>
      </c>
      <c r="E13" s="42">
        <v>98.2</v>
      </c>
      <c r="F13" s="42">
        <v>0</v>
      </c>
      <c r="G13" s="42">
        <v>98.2</v>
      </c>
      <c r="H13" s="44">
        <v>0</v>
      </c>
      <c r="I13" s="44">
        <f t="shared" si="1"/>
        <v>98.2</v>
      </c>
      <c r="J13" s="45">
        <v>0</v>
      </c>
      <c r="K13" s="45">
        <v>98.2</v>
      </c>
      <c r="L13" s="45">
        <v>0</v>
      </c>
      <c r="M13" s="45">
        <v>98.2</v>
      </c>
      <c r="N13" s="45">
        <v>0</v>
      </c>
      <c r="O13" s="45">
        <v>98.2</v>
      </c>
      <c r="P13" s="37" t="s">
        <v>8</v>
      </c>
      <c r="Q13" s="85">
        <v>44907</v>
      </c>
      <c r="R13" s="82" t="s">
        <v>9</v>
      </c>
    </row>
    <row r="14" spans="1:18" ht="39.6">
      <c r="A14" s="38" t="s">
        <v>18</v>
      </c>
      <c r="B14" s="39" t="s">
        <v>19</v>
      </c>
      <c r="C14" s="46">
        <v>10</v>
      </c>
      <c r="D14" s="41">
        <f t="shared" si="0"/>
        <v>0</v>
      </c>
      <c r="E14" s="42">
        <v>10</v>
      </c>
      <c r="F14" s="42">
        <v>0</v>
      </c>
      <c r="G14" s="42">
        <v>10</v>
      </c>
      <c r="H14" s="44">
        <v>0</v>
      </c>
      <c r="I14" s="44">
        <f t="shared" si="1"/>
        <v>10</v>
      </c>
      <c r="J14" s="45">
        <v>0</v>
      </c>
      <c r="K14" s="45">
        <v>10</v>
      </c>
      <c r="L14" s="45">
        <v>0</v>
      </c>
      <c r="M14" s="45">
        <v>10</v>
      </c>
      <c r="N14" s="45">
        <v>0</v>
      </c>
      <c r="O14" s="45">
        <v>10</v>
      </c>
      <c r="P14" s="37" t="s">
        <v>8</v>
      </c>
      <c r="Q14" s="85">
        <v>44907</v>
      </c>
      <c r="R14" s="82" t="s">
        <v>9</v>
      </c>
    </row>
    <row r="15" spans="1:18" ht="39.6">
      <c r="A15" s="38" t="s">
        <v>20</v>
      </c>
      <c r="B15" s="39" t="s">
        <v>21</v>
      </c>
      <c r="C15" s="46">
        <v>47</v>
      </c>
      <c r="D15" s="41">
        <f t="shared" si="0"/>
        <v>0</v>
      </c>
      <c r="E15" s="42">
        <v>47</v>
      </c>
      <c r="F15" s="42">
        <v>0</v>
      </c>
      <c r="G15" s="42">
        <v>47</v>
      </c>
      <c r="H15" s="44">
        <v>0</v>
      </c>
      <c r="I15" s="44">
        <f t="shared" si="1"/>
        <v>47</v>
      </c>
      <c r="J15" s="45">
        <v>0</v>
      </c>
      <c r="K15" s="45">
        <v>47</v>
      </c>
      <c r="L15" s="45">
        <v>0</v>
      </c>
      <c r="M15" s="45">
        <v>47</v>
      </c>
      <c r="N15" s="45">
        <v>0</v>
      </c>
      <c r="O15" s="45">
        <v>47</v>
      </c>
      <c r="P15" s="37" t="s">
        <v>8</v>
      </c>
      <c r="Q15" s="85">
        <v>44907</v>
      </c>
      <c r="R15" s="82" t="s">
        <v>9</v>
      </c>
    </row>
    <row r="16" spans="1:18" ht="39.6">
      <c r="A16" s="38" t="s">
        <v>22</v>
      </c>
      <c r="B16" s="39" t="s">
        <v>23</v>
      </c>
      <c r="C16" s="46">
        <v>1600</v>
      </c>
      <c r="D16" s="41">
        <f t="shared" si="0"/>
        <v>0</v>
      </c>
      <c r="E16" s="42">
        <v>1600</v>
      </c>
      <c r="F16" s="47">
        <v>300</v>
      </c>
      <c r="G16" s="47">
        <v>1900</v>
      </c>
      <c r="H16" s="48">
        <v>405.1</v>
      </c>
      <c r="I16" s="48">
        <f t="shared" si="1"/>
        <v>2305.1</v>
      </c>
      <c r="J16" s="49">
        <v>0</v>
      </c>
      <c r="K16" s="49">
        <v>2305.1</v>
      </c>
      <c r="L16" s="49">
        <v>0</v>
      </c>
      <c r="M16" s="49">
        <v>2305.1</v>
      </c>
      <c r="N16" s="49">
        <v>0</v>
      </c>
      <c r="O16" s="49">
        <v>2305.1</v>
      </c>
      <c r="P16" s="37" t="s">
        <v>8</v>
      </c>
      <c r="Q16" s="85">
        <v>44917</v>
      </c>
      <c r="R16" s="82" t="s">
        <v>9</v>
      </c>
    </row>
    <row r="17" spans="1:18" ht="39.6">
      <c r="A17" s="38" t="s">
        <v>24</v>
      </c>
      <c r="B17" s="39" t="s">
        <v>25</v>
      </c>
      <c r="C17" s="46">
        <v>80</v>
      </c>
      <c r="D17" s="41">
        <f t="shared" si="0"/>
        <v>0</v>
      </c>
      <c r="E17" s="42">
        <v>80</v>
      </c>
      <c r="F17" s="42">
        <v>0</v>
      </c>
      <c r="G17" s="42">
        <v>80</v>
      </c>
      <c r="H17" s="48">
        <v>100</v>
      </c>
      <c r="I17" s="48">
        <f t="shared" si="1"/>
        <v>180</v>
      </c>
      <c r="J17" s="49">
        <v>0</v>
      </c>
      <c r="K17" s="50">
        <v>180</v>
      </c>
      <c r="L17" s="50">
        <v>0</v>
      </c>
      <c r="M17" s="50">
        <v>180</v>
      </c>
      <c r="N17" s="50">
        <v>0</v>
      </c>
      <c r="O17" s="50">
        <v>180</v>
      </c>
      <c r="P17" s="37" t="s">
        <v>8</v>
      </c>
      <c r="Q17" s="85">
        <v>44917</v>
      </c>
      <c r="R17" s="82" t="s">
        <v>9</v>
      </c>
    </row>
    <row r="18" spans="1:18" ht="39.6">
      <c r="A18" s="38" t="s">
        <v>26</v>
      </c>
      <c r="B18" s="39" t="s">
        <v>27</v>
      </c>
      <c r="C18" s="46">
        <v>770</v>
      </c>
      <c r="D18" s="41">
        <f t="shared" si="0"/>
        <v>0</v>
      </c>
      <c r="E18" s="42">
        <v>770</v>
      </c>
      <c r="F18" s="47">
        <v>200</v>
      </c>
      <c r="G18" s="47">
        <v>970</v>
      </c>
      <c r="H18" s="44">
        <v>0</v>
      </c>
      <c r="I18" s="44">
        <f t="shared" si="1"/>
        <v>970</v>
      </c>
      <c r="J18" s="45">
        <v>0</v>
      </c>
      <c r="K18" s="45">
        <v>970</v>
      </c>
      <c r="L18" s="45">
        <v>0</v>
      </c>
      <c r="M18" s="45">
        <v>970</v>
      </c>
      <c r="N18" s="68">
        <v>500</v>
      </c>
      <c r="O18" s="68">
        <v>1470</v>
      </c>
      <c r="P18" s="37" t="s">
        <v>8</v>
      </c>
      <c r="Q18" s="85">
        <v>44917</v>
      </c>
      <c r="R18" s="82" t="s">
        <v>9</v>
      </c>
    </row>
    <row r="19" spans="1:18" ht="39.6">
      <c r="A19" s="38" t="s">
        <v>28</v>
      </c>
      <c r="B19" s="39" t="s">
        <v>29</v>
      </c>
      <c r="C19" s="46">
        <v>120</v>
      </c>
      <c r="D19" s="41">
        <f t="shared" si="0"/>
        <v>0</v>
      </c>
      <c r="E19" s="42">
        <v>120</v>
      </c>
      <c r="F19" s="47">
        <v>40</v>
      </c>
      <c r="G19" s="47">
        <v>160</v>
      </c>
      <c r="H19" s="44">
        <v>0</v>
      </c>
      <c r="I19" s="44">
        <f t="shared" si="1"/>
        <v>160</v>
      </c>
      <c r="J19" s="45">
        <v>0</v>
      </c>
      <c r="K19" s="45">
        <v>160</v>
      </c>
      <c r="L19" s="45">
        <v>0</v>
      </c>
      <c r="M19" s="45">
        <v>160</v>
      </c>
      <c r="N19" s="68">
        <v>50</v>
      </c>
      <c r="O19" s="68">
        <v>210</v>
      </c>
      <c r="P19" s="37" t="s">
        <v>8</v>
      </c>
      <c r="Q19" s="85">
        <v>44917</v>
      </c>
      <c r="R19" s="82" t="s">
        <v>9</v>
      </c>
    </row>
    <row r="20" spans="1:18" ht="40.200000000000003">
      <c r="A20" s="38" t="s">
        <v>30</v>
      </c>
      <c r="B20" s="39" t="s">
        <v>31</v>
      </c>
      <c r="C20" s="46">
        <v>700</v>
      </c>
      <c r="D20" s="41">
        <f t="shared" si="0"/>
        <v>0</v>
      </c>
      <c r="E20" s="42">
        <v>700</v>
      </c>
      <c r="F20" s="42">
        <v>0</v>
      </c>
      <c r="G20" s="42">
        <v>700</v>
      </c>
      <c r="H20" s="44">
        <v>0</v>
      </c>
      <c r="I20" s="44">
        <f t="shared" si="1"/>
        <v>700</v>
      </c>
      <c r="J20" s="45">
        <v>0</v>
      </c>
      <c r="K20" s="45">
        <v>700</v>
      </c>
      <c r="L20" s="45">
        <v>0</v>
      </c>
      <c r="M20" s="45">
        <v>700</v>
      </c>
      <c r="N20" s="45">
        <v>0</v>
      </c>
      <c r="O20" s="45">
        <v>700</v>
      </c>
      <c r="P20" s="37" t="s">
        <v>8</v>
      </c>
      <c r="Q20" s="85">
        <v>44917</v>
      </c>
      <c r="R20" s="82" t="s">
        <v>9</v>
      </c>
    </row>
    <row r="21" spans="1:18" ht="39.6">
      <c r="A21" s="38" t="s">
        <v>32</v>
      </c>
      <c r="B21" s="39" t="s">
        <v>33</v>
      </c>
      <c r="C21" s="46">
        <v>80</v>
      </c>
      <c r="D21" s="41">
        <f t="shared" si="0"/>
        <v>0</v>
      </c>
      <c r="E21" s="42">
        <v>80</v>
      </c>
      <c r="F21" s="42">
        <v>0</v>
      </c>
      <c r="G21" s="42">
        <v>80</v>
      </c>
      <c r="H21" s="44">
        <v>0</v>
      </c>
      <c r="I21" s="44">
        <f t="shared" si="1"/>
        <v>80</v>
      </c>
      <c r="J21" s="45">
        <v>0</v>
      </c>
      <c r="K21" s="45">
        <v>80</v>
      </c>
      <c r="L21" s="45">
        <v>0</v>
      </c>
      <c r="M21" s="45">
        <v>80</v>
      </c>
      <c r="N21" s="45">
        <v>0</v>
      </c>
      <c r="O21" s="45">
        <v>80</v>
      </c>
      <c r="P21" s="37" t="s">
        <v>8</v>
      </c>
      <c r="Q21" s="88">
        <v>44746</v>
      </c>
      <c r="R21" s="82" t="s">
        <v>9</v>
      </c>
    </row>
    <row r="22" spans="1:18" ht="39.6">
      <c r="A22" s="38" t="s">
        <v>34</v>
      </c>
      <c r="B22" s="39" t="s">
        <v>35</v>
      </c>
      <c r="C22" s="46">
        <v>41</v>
      </c>
      <c r="D22" s="41">
        <f t="shared" si="0"/>
        <v>0</v>
      </c>
      <c r="E22" s="42">
        <v>41</v>
      </c>
      <c r="F22" s="42">
        <v>0</v>
      </c>
      <c r="G22" s="42">
        <v>41</v>
      </c>
      <c r="H22" s="44">
        <v>0</v>
      </c>
      <c r="I22" s="44">
        <f t="shared" si="1"/>
        <v>41</v>
      </c>
      <c r="J22" s="45">
        <v>0</v>
      </c>
      <c r="K22" s="45">
        <v>41</v>
      </c>
      <c r="L22" s="45">
        <v>0</v>
      </c>
      <c r="M22" s="45">
        <v>41</v>
      </c>
      <c r="N22" s="45">
        <v>0</v>
      </c>
      <c r="O22" s="45">
        <v>41</v>
      </c>
      <c r="P22" s="37" t="s">
        <v>8</v>
      </c>
      <c r="Q22" s="85">
        <v>44917</v>
      </c>
      <c r="R22" s="82" t="s">
        <v>9</v>
      </c>
    </row>
    <row r="23" spans="1:18" ht="39.6">
      <c r="A23" s="38" t="s">
        <v>36</v>
      </c>
      <c r="B23" s="39" t="s">
        <v>37</v>
      </c>
      <c r="C23" s="46">
        <v>49</v>
      </c>
      <c r="D23" s="41">
        <f t="shared" si="0"/>
        <v>0</v>
      </c>
      <c r="E23" s="42">
        <v>49</v>
      </c>
      <c r="F23" s="42">
        <v>0</v>
      </c>
      <c r="G23" s="42">
        <v>49</v>
      </c>
      <c r="H23" s="44">
        <v>0</v>
      </c>
      <c r="I23" s="44">
        <f t="shared" si="1"/>
        <v>49</v>
      </c>
      <c r="J23" s="45">
        <v>0</v>
      </c>
      <c r="K23" s="45">
        <v>49</v>
      </c>
      <c r="L23" s="45">
        <v>0</v>
      </c>
      <c r="M23" s="45">
        <v>49</v>
      </c>
      <c r="N23" s="45">
        <v>0</v>
      </c>
      <c r="O23" s="45">
        <v>49</v>
      </c>
      <c r="P23" s="37" t="s">
        <v>8</v>
      </c>
      <c r="Q23" s="85">
        <v>44917</v>
      </c>
      <c r="R23" s="82" t="s">
        <v>9</v>
      </c>
    </row>
    <row r="24" spans="1:18" ht="39.6">
      <c r="A24" s="38" t="s">
        <v>38</v>
      </c>
      <c r="B24" s="39" t="s">
        <v>39</v>
      </c>
      <c r="C24" s="46">
        <v>49.5</v>
      </c>
      <c r="D24" s="41">
        <f t="shared" si="0"/>
        <v>0</v>
      </c>
      <c r="E24" s="42">
        <v>49.5</v>
      </c>
      <c r="F24" s="42">
        <v>0</v>
      </c>
      <c r="G24" s="42">
        <v>49.5</v>
      </c>
      <c r="H24" s="44">
        <v>0</v>
      </c>
      <c r="I24" s="44">
        <f t="shared" si="1"/>
        <v>49.5</v>
      </c>
      <c r="J24" s="45">
        <v>0</v>
      </c>
      <c r="K24" s="45">
        <v>49.5</v>
      </c>
      <c r="L24" s="45">
        <v>0</v>
      </c>
      <c r="M24" s="45">
        <v>49.5</v>
      </c>
      <c r="N24" s="45">
        <v>0</v>
      </c>
      <c r="O24" s="45">
        <v>49.5</v>
      </c>
      <c r="P24" s="37" t="s">
        <v>8</v>
      </c>
      <c r="Q24" s="88">
        <v>44691</v>
      </c>
      <c r="R24" s="82" t="s">
        <v>9</v>
      </c>
    </row>
    <row r="25" spans="1:18" ht="39.6">
      <c r="A25" s="38" t="s">
        <v>40</v>
      </c>
      <c r="B25" s="39" t="s">
        <v>41</v>
      </c>
      <c r="C25" s="46">
        <v>49.5</v>
      </c>
      <c r="D25" s="41">
        <f t="shared" si="0"/>
        <v>0</v>
      </c>
      <c r="E25" s="42">
        <v>49.5</v>
      </c>
      <c r="F25" s="42">
        <v>0</v>
      </c>
      <c r="G25" s="42">
        <v>49.5</v>
      </c>
      <c r="H25" s="44">
        <v>0</v>
      </c>
      <c r="I25" s="44">
        <f t="shared" si="1"/>
        <v>49.5</v>
      </c>
      <c r="J25" s="45">
        <v>0</v>
      </c>
      <c r="K25" s="45">
        <v>49.5</v>
      </c>
      <c r="L25" s="45">
        <v>0</v>
      </c>
      <c r="M25" s="45">
        <v>49.5</v>
      </c>
      <c r="N25" s="45">
        <v>0</v>
      </c>
      <c r="O25" s="45">
        <v>49.5</v>
      </c>
      <c r="P25" s="37" t="s">
        <v>8</v>
      </c>
      <c r="Q25" s="85">
        <v>44917</v>
      </c>
      <c r="R25" s="82" t="s">
        <v>9</v>
      </c>
    </row>
    <row r="26" spans="1:18" ht="40.200000000000003">
      <c r="A26" s="38" t="s">
        <v>42</v>
      </c>
      <c r="B26" s="39" t="s">
        <v>78</v>
      </c>
      <c r="C26" s="46">
        <v>400</v>
      </c>
      <c r="D26" s="41">
        <f t="shared" si="0"/>
        <v>0</v>
      </c>
      <c r="E26" s="42">
        <v>400</v>
      </c>
      <c r="F26" s="42">
        <v>0</v>
      </c>
      <c r="G26" s="42">
        <v>400</v>
      </c>
      <c r="H26" s="44">
        <v>0</v>
      </c>
      <c r="I26" s="44">
        <f t="shared" si="1"/>
        <v>400</v>
      </c>
      <c r="J26" s="45">
        <v>0</v>
      </c>
      <c r="K26" s="45">
        <v>400</v>
      </c>
      <c r="L26" s="45">
        <v>0</v>
      </c>
      <c r="M26" s="45">
        <v>400</v>
      </c>
      <c r="N26" s="45">
        <v>0</v>
      </c>
      <c r="O26" s="45">
        <v>400</v>
      </c>
      <c r="P26" s="37" t="s">
        <v>8</v>
      </c>
      <c r="Q26" s="88">
        <v>44651</v>
      </c>
      <c r="R26" s="82" t="s">
        <v>9</v>
      </c>
    </row>
    <row r="27" spans="1:18" ht="39.6">
      <c r="A27" s="38" t="s">
        <v>43</v>
      </c>
      <c r="B27" s="39" t="s">
        <v>44</v>
      </c>
      <c r="C27" s="46">
        <v>40</v>
      </c>
      <c r="D27" s="41">
        <f t="shared" si="0"/>
        <v>0</v>
      </c>
      <c r="E27" s="42">
        <v>40</v>
      </c>
      <c r="F27" s="42">
        <v>0</v>
      </c>
      <c r="G27" s="42">
        <v>40</v>
      </c>
      <c r="H27" s="44">
        <v>0</v>
      </c>
      <c r="I27" s="44">
        <f t="shared" si="1"/>
        <v>40</v>
      </c>
      <c r="J27" s="45">
        <v>0</v>
      </c>
      <c r="K27" s="45">
        <v>40</v>
      </c>
      <c r="L27" s="45">
        <v>0</v>
      </c>
      <c r="M27" s="45">
        <v>40</v>
      </c>
      <c r="N27" s="45">
        <v>0</v>
      </c>
      <c r="O27" s="45">
        <v>40</v>
      </c>
      <c r="P27" s="37" t="s">
        <v>8</v>
      </c>
      <c r="Q27" s="85">
        <v>44917</v>
      </c>
      <c r="R27" s="82" t="s">
        <v>9</v>
      </c>
    </row>
    <row r="28" spans="1:18" ht="40.200000000000003">
      <c r="A28" s="51" t="s">
        <v>45</v>
      </c>
      <c r="B28" s="52" t="s">
        <v>46</v>
      </c>
      <c r="C28" s="53">
        <v>300</v>
      </c>
      <c r="D28" s="54">
        <f t="shared" si="0"/>
        <v>-100</v>
      </c>
      <c r="E28" s="55">
        <v>200</v>
      </c>
      <c r="F28" s="42">
        <v>0</v>
      </c>
      <c r="G28" s="42">
        <v>200</v>
      </c>
      <c r="H28" s="41">
        <v>0</v>
      </c>
      <c r="I28" s="44">
        <f t="shared" si="1"/>
        <v>200</v>
      </c>
      <c r="J28" s="45">
        <v>0</v>
      </c>
      <c r="K28" s="45">
        <v>200</v>
      </c>
      <c r="L28" s="45">
        <v>0</v>
      </c>
      <c r="M28" s="45">
        <v>200</v>
      </c>
      <c r="N28" s="68">
        <v>50</v>
      </c>
      <c r="O28" s="68">
        <v>250</v>
      </c>
      <c r="P28" s="56" t="s">
        <v>8</v>
      </c>
      <c r="Q28" s="89">
        <v>44917</v>
      </c>
      <c r="R28" s="90" t="s">
        <v>9</v>
      </c>
    </row>
    <row r="29" spans="1:18" ht="39.6">
      <c r="A29" s="38" t="s">
        <v>47</v>
      </c>
      <c r="B29" s="39" t="s">
        <v>48</v>
      </c>
      <c r="C29" s="46">
        <v>120</v>
      </c>
      <c r="D29" s="41">
        <f t="shared" si="0"/>
        <v>0</v>
      </c>
      <c r="E29" s="42">
        <v>120</v>
      </c>
      <c r="F29" s="42">
        <v>0</v>
      </c>
      <c r="G29" s="42">
        <v>120</v>
      </c>
      <c r="H29" s="44">
        <v>0</v>
      </c>
      <c r="I29" s="44">
        <f t="shared" si="1"/>
        <v>120</v>
      </c>
      <c r="J29" s="45">
        <v>0</v>
      </c>
      <c r="K29" s="45">
        <v>120</v>
      </c>
      <c r="L29" s="45">
        <v>0</v>
      </c>
      <c r="M29" s="45">
        <v>120</v>
      </c>
      <c r="N29" s="45">
        <v>0</v>
      </c>
      <c r="O29" s="45">
        <v>120</v>
      </c>
      <c r="P29" s="37" t="s">
        <v>8</v>
      </c>
      <c r="Q29" s="85">
        <v>44917</v>
      </c>
      <c r="R29" s="82" t="s">
        <v>9</v>
      </c>
    </row>
    <row r="30" spans="1:18" ht="39.6">
      <c r="A30" s="38" t="s">
        <v>49</v>
      </c>
      <c r="B30" s="39" t="s">
        <v>50</v>
      </c>
      <c r="C30" s="46">
        <v>100</v>
      </c>
      <c r="D30" s="41">
        <f t="shared" si="0"/>
        <v>0</v>
      </c>
      <c r="E30" s="42">
        <v>100</v>
      </c>
      <c r="F30" s="42">
        <v>0</v>
      </c>
      <c r="G30" s="42">
        <v>100</v>
      </c>
      <c r="H30" s="44">
        <v>0</v>
      </c>
      <c r="I30" s="44">
        <f t="shared" si="1"/>
        <v>100</v>
      </c>
      <c r="J30" s="45">
        <v>0</v>
      </c>
      <c r="K30" s="45">
        <v>100</v>
      </c>
      <c r="L30" s="45">
        <v>0</v>
      </c>
      <c r="M30" s="45">
        <v>100</v>
      </c>
      <c r="N30" s="45">
        <v>0</v>
      </c>
      <c r="O30" s="45">
        <v>100</v>
      </c>
      <c r="P30" s="37" t="s">
        <v>8</v>
      </c>
      <c r="Q30" s="85">
        <v>44917</v>
      </c>
      <c r="R30" s="82" t="s">
        <v>9</v>
      </c>
    </row>
    <row r="31" spans="1:18" ht="39.6">
      <c r="A31" s="38" t="s">
        <v>51</v>
      </c>
      <c r="B31" s="39" t="s">
        <v>52</v>
      </c>
      <c r="C31" s="46">
        <v>150</v>
      </c>
      <c r="D31" s="41">
        <f t="shared" si="0"/>
        <v>0</v>
      </c>
      <c r="E31" s="42">
        <v>150</v>
      </c>
      <c r="F31" s="42">
        <v>0</v>
      </c>
      <c r="G31" s="42">
        <v>150</v>
      </c>
      <c r="H31" s="44">
        <v>0</v>
      </c>
      <c r="I31" s="44">
        <f t="shared" si="1"/>
        <v>150</v>
      </c>
      <c r="J31" s="45">
        <v>0</v>
      </c>
      <c r="K31" s="45">
        <v>150</v>
      </c>
      <c r="L31" s="45">
        <v>0</v>
      </c>
      <c r="M31" s="45">
        <v>150</v>
      </c>
      <c r="N31" s="45">
        <v>0</v>
      </c>
      <c r="O31" s="45">
        <v>150</v>
      </c>
      <c r="P31" s="37" t="s">
        <v>8</v>
      </c>
      <c r="Q31" s="91">
        <v>44679</v>
      </c>
      <c r="R31" s="82" t="s">
        <v>9</v>
      </c>
    </row>
    <row r="32" spans="1:18" ht="39.6">
      <c r="A32" s="38" t="s">
        <v>53</v>
      </c>
      <c r="B32" s="39" t="s">
        <v>54</v>
      </c>
      <c r="C32" s="46">
        <v>70</v>
      </c>
      <c r="D32" s="41">
        <f t="shared" si="0"/>
        <v>0</v>
      </c>
      <c r="E32" s="42">
        <v>70</v>
      </c>
      <c r="F32" s="42">
        <v>0</v>
      </c>
      <c r="G32" s="42">
        <v>70</v>
      </c>
      <c r="H32" s="48">
        <v>-21</v>
      </c>
      <c r="I32" s="48">
        <f t="shared" si="1"/>
        <v>49</v>
      </c>
      <c r="J32" s="49">
        <v>0</v>
      </c>
      <c r="K32" s="50">
        <v>49</v>
      </c>
      <c r="L32" s="50">
        <v>0</v>
      </c>
      <c r="M32" s="50">
        <v>49</v>
      </c>
      <c r="N32" s="50">
        <v>0</v>
      </c>
      <c r="O32" s="50">
        <v>49</v>
      </c>
      <c r="P32" s="37" t="s">
        <v>8</v>
      </c>
      <c r="Q32" s="92">
        <v>44917</v>
      </c>
      <c r="R32" s="82" t="s">
        <v>9</v>
      </c>
    </row>
    <row r="33" spans="1:18" ht="39.6">
      <c r="A33" s="38" t="s">
        <v>55</v>
      </c>
      <c r="B33" s="39" t="s">
        <v>56</v>
      </c>
      <c r="C33" s="46">
        <v>20</v>
      </c>
      <c r="D33" s="41">
        <f t="shared" si="0"/>
        <v>0</v>
      </c>
      <c r="E33" s="42">
        <v>20</v>
      </c>
      <c r="F33" s="42">
        <v>0</v>
      </c>
      <c r="G33" s="42">
        <v>20</v>
      </c>
      <c r="H33" s="44">
        <v>0</v>
      </c>
      <c r="I33" s="44">
        <f t="shared" si="1"/>
        <v>20</v>
      </c>
      <c r="J33" s="45">
        <v>0</v>
      </c>
      <c r="K33" s="45">
        <v>20</v>
      </c>
      <c r="L33" s="45">
        <v>0</v>
      </c>
      <c r="M33" s="45">
        <v>20</v>
      </c>
      <c r="N33" s="45">
        <v>0</v>
      </c>
      <c r="O33" s="45">
        <v>20</v>
      </c>
      <c r="P33" s="37" t="s">
        <v>8</v>
      </c>
      <c r="Q33" s="92">
        <v>44917</v>
      </c>
      <c r="R33" s="82" t="s">
        <v>9</v>
      </c>
    </row>
    <row r="34" spans="1:18" ht="39.6">
      <c r="A34" s="51" t="s">
        <v>57</v>
      </c>
      <c r="B34" s="52" t="s">
        <v>58</v>
      </c>
      <c r="C34" s="53">
        <v>30</v>
      </c>
      <c r="D34" s="54">
        <f t="shared" si="0"/>
        <v>-4.8000000000000007</v>
      </c>
      <c r="E34" s="55">
        <v>25.2</v>
      </c>
      <c r="F34" s="42">
        <v>0</v>
      </c>
      <c r="G34" s="42">
        <v>25.2</v>
      </c>
      <c r="H34" s="41">
        <v>0</v>
      </c>
      <c r="I34" s="44">
        <f t="shared" si="1"/>
        <v>25.2</v>
      </c>
      <c r="J34" s="45">
        <v>0</v>
      </c>
      <c r="K34" s="45">
        <v>25.2</v>
      </c>
      <c r="L34" s="45">
        <v>0</v>
      </c>
      <c r="M34" s="45">
        <v>25.2</v>
      </c>
      <c r="N34" s="45">
        <v>0</v>
      </c>
      <c r="O34" s="45">
        <v>25.2</v>
      </c>
      <c r="P34" s="56" t="s">
        <v>8</v>
      </c>
      <c r="Q34" s="99">
        <v>44917</v>
      </c>
      <c r="R34" s="90" t="s">
        <v>9</v>
      </c>
    </row>
    <row r="35" spans="1:18" ht="39.6">
      <c r="A35" s="38" t="s">
        <v>59</v>
      </c>
      <c r="B35" s="39" t="s">
        <v>60</v>
      </c>
      <c r="C35" s="46">
        <v>3.8519999999999999</v>
      </c>
      <c r="D35" s="41">
        <f t="shared" si="0"/>
        <v>0</v>
      </c>
      <c r="E35" s="42">
        <v>3.8519999999999999</v>
      </c>
      <c r="F35" s="42">
        <v>0</v>
      </c>
      <c r="G35" s="42">
        <v>3.8519999999999999</v>
      </c>
      <c r="H35" s="44">
        <v>0</v>
      </c>
      <c r="I35" s="44">
        <f t="shared" si="1"/>
        <v>3.8519999999999999</v>
      </c>
      <c r="J35" s="45">
        <v>0</v>
      </c>
      <c r="K35" s="45">
        <v>3.8519999999999999</v>
      </c>
      <c r="L35" s="45">
        <v>0</v>
      </c>
      <c r="M35" s="45">
        <v>3.8519999999999999</v>
      </c>
      <c r="N35" s="45">
        <v>0</v>
      </c>
      <c r="O35" s="45">
        <v>3.8519999999999999</v>
      </c>
      <c r="P35" s="37" t="s">
        <v>8</v>
      </c>
      <c r="Q35" s="92">
        <v>44917</v>
      </c>
      <c r="R35" s="82" t="s">
        <v>9</v>
      </c>
    </row>
    <row r="36" spans="1:18" ht="39.6">
      <c r="A36" s="38" t="s">
        <v>61</v>
      </c>
      <c r="B36" s="39" t="s">
        <v>62</v>
      </c>
      <c r="C36" s="46">
        <v>300</v>
      </c>
      <c r="D36" s="41">
        <f t="shared" si="0"/>
        <v>0</v>
      </c>
      <c r="E36" s="42">
        <v>300</v>
      </c>
      <c r="F36" s="42">
        <v>0</v>
      </c>
      <c r="G36" s="42">
        <v>300</v>
      </c>
      <c r="H36" s="44">
        <v>0</v>
      </c>
      <c r="I36" s="44">
        <f t="shared" si="1"/>
        <v>300</v>
      </c>
      <c r="J36" s="57">
        <v>250</v>
      </c>
      <c r="K36" s="57">
        <v>550</v>
      </c>
      <c r="L36" s="49">
        <v>0</v>
      </c>
      <c r="M36" s="49">
        <v>550</v>
      </c>
      <c r="N36" s="68">
        <v>70</v>
      </c>
      <c r="O36" s="68">
        <v>620</v>
      </c>
      <c r="P36" s="37" t="s">
        <v>8</v>
      </c>
      <c r="Q36" s="92">
        <v>44917</v>
      </c>
      <c r="R36" s="82" t="s">
        <v>9</v>
      </c>
    </row>
    <row r="37" spans="1:18" ht="39.6">
      <c r="A37" s="38" t="s">
        <v>63</v>
      </c>
      <c r="B37" s="39" t="s">
        <v>64</v>
      </c>
      <c r="C37" s="46">
        <v>100</v>
      </c>
      <c r="D37" s="41">
        <f t="shared" si="0"/>
        <v>0</v>
      </c>
      <c r="E37" s="42">
        <v>100</v>
      </c>
      <c r="F37" s="42">
        <v>0</v>
      </c>
      <c r="G37" s="42">
        <v>100</v>
      </c>
      <c r="H37" s="44">
        <v>0</v>
      </c>
      <c r="I37" s="44">
        <f t="shared" si="1"/>
        <v>100</v>
      </c>
      <c r="J37" s="45">
        <v>0</v>
      </c>
      <c r="K37" s="45">
        <v>100</v>
      </c>
      <c r="L37" s="45">
        <v>0</v>
      </c>
      <c r="M37" s="45">
        <v>100</v>
      </c>
      <c r="N37" s="45">
        <v>0</v>
      </c>
      <c r="O37" s="45">
        <v>100</v>
      </c>
      <c r="P37" s="37" t="s">
        <v>8</v>
      </c>
      <c r="Q37" s="91">
        <v>44637</v>
      </c>
      <c r="R37" s="82" t="s">
        <v>9</v>
      </c>
    </row>
    <row r="38" spans="1:18" ht="39.6">
      <c r="A38" s="38" t="s">
        <v>65</v>
      </c>
      <c r="B38" s="39" t="s">
        <v>66</v>
      </c>
      <c r="C38" s="46">
        <v>10</v>
      </c>
      <c r="D38" s="41">
        <f t="shared" si="0"/>
        <v>0</v>
      </c>
      <c r="E38" s="42">
        <v>10</v>
      </c>
      <c r="F38" s="42">
        <v>0</v>
      </c>
      <c r="G38" s="42">
        <v>10</v>
      </c>
      <c r="H38" s="44">
        <v>0</v>
      </c>
      <c r="I38" s="44">
        <f t="shared" si="1"/>
        <v>10</v>
      </c>
      <c r="J38" s="45">
        <v>0</v>
      </c>
      <c r="K38" s="45">
        <v>10</v>
      </c>
      <c r="L38" s="45">
        <v>0</v>
      </c>
      <c r="M38" s="45">
        <v>10</v>
      </c>
      <c r="N38" s="45">
        <v>0</v>
      </c>
      <c r="O38" s="45">
        <v>10</v>
      </c>
      <c r="P38" s="37" t="s">
        <v>8</v>
      </c>
      <c r="Q38" s="91">
        <v>44707</v>
      </c>
      <c r="R38" s="82" t="s">
        <v>9</v>
      </c>
    </row>
    <row r="39" spans="1:18" ht="39.6">
      <c r="A39" s="38" t="s">
        <v>68</v>
      </c>
      <c r="B39" s="39" t="s">
        <v>67</v>
      </c>
      <c r="C39" s="46">
        <v>5</v>
      </c>
      <c r="D39" s="41">
        <f t="shared" si="0"/>
        <v>0</v>
      </c>
      <c r="E39" s="42">
        <v>5</v>
      </c>
      <c r="F39" s="42">
        <v>0</v>
      </c>
      <c r="G39" s="42">
        <v>5</v>
      </c>
      <c r="H39" s="44">
        <v>0</v>
      </c>
      <c r="I39" s="44">
        <f t="shared" si="1"/>
        <v>5</v>
      </c>
      <c r="J39" s="45">
        <v>0</v>
      </c>
      <c r="K39" s="45">
        <v>5</v>
      </c>
      <c r="L39" s="45">
        <v>0</v>
      </c>
      <c r="M39" s="45">
        <v>5</v>
      </c>
      <c r="N39" s="45">
        <v>0</v>
      </c>
      <c r="O39" s="45">
        <v>5</v>
      </c>
      <c r="P39" s="37" t="s">
        <v>8</v>
      </c>
      <c r="Q39" s="91">
        <v>44707</v>
      </c>
      <c r="R39" s="82" t="s">
        <v>9</v>
      </c>
    </row>
    <row r="40" spans="1:18" ht="53.4">
      <c r="A40" s="38" t="s">
        <v>70</v>
      </c>
      <c r="B40" s="39" t="s">
        <v>69</v>
      </c>
      <c r="C40" s="46">
        <v>15</v>
      </c>
      <c r="D40" s="41">
        <f t="shared" si="0"/>
        <v>0</v>
      </c>
      <c r="E40" s="42">
        <v>15</v>
      </c>
      <c r="F40" s="42">
        <v>0</v>
      </c>
      <c r="G40" s="42">
        <v>15</v>
      </c>
      <c r="H40" s="44">
        <v>0</v>
      </c>
      <c r="I40" s="44">
        <f t="shared" si="1"/>
        <v>15</v>
      </c>
      <c r="J40" s="45">
        <v>0</v>
      </c>
      <c r="K40" s="45">
        <v>15</v>
      </c>
      <c r="L40" s="45">
        <v>0</v>
      </c>
      <c r="M40" s="45">
        <v>15</v>
      </c>
      <c r="N40" s="68">
        <v>100</v>
      </c>
      <c r="O40" s="68">
        <v>115</v>
      </c>
      <c r="P40" s="37" t="s">
        <v>8</v>
      </c>
      <c r="Q40" s="91">
        <v>44812</v>
      </c>
      <c r="R40" s="82" t="s">
        <v>9</v>
      </c>
    </row>
    <row r="41" spans="1:18" ht="39.6">
      <c r="A41" s="38" t="s">
        <v>72</v>
      </c>
      <c r="B41" s="39" t="s">
        <v>71</v>
      </c>
      <c r="C41" s="46">
        <v>10</v>
      </c>
      <c r="D41" s="41">
        <f t="shared" si="0"/>
        <v>0</v>
      </c>
      <c r="E41" s="42">
        <v>10</v>
      </c>
      <c r="F41" s="42">
        <v>0</v>
      </c>
      <c r="G41" s="42">
        <v>10</v>
      </c>
      <c r="H41" s="44">
        <v>0</v>
      </c>
      <c r="I41" s="44">
        <f t="shared" si="1"/>
        <v>10</v>
      </c>
      <c r="J41" s="45">
        <v>0</v>
      </c>
      <c r="K41" s="45">
        <v>10</v>
      </c>
      <c r="L41" s="45">
        <v>0</v>
      </c>
      <c r="M41" s="45">
        <v>10</v>
      </c>
      <c r="N41" s="45">
        <v>0</v>
      </c>
      <c r="O41" s="45">
        <v>10</v>
      </c>
      <c r="P41" s="37" t="s">
        <v>8</v>
      </c>
      <c r="Q41" s="91">
        <v>44663</v>
      </c>
      <c r="R41" s="82" t="s">
        <v>9</v>
      </c>
    </row>
    <row r="42" spans="1:18" ht="27">
      <c r="A42" s="58" t="s">
        <v>79</v>
      </c>
      <c r="B42" s="52" t="s">
        <v>73</v>
      </c>
      <c r="C42" s="53">
        <v>195</v>
      </c>
      <c r="D42" s="54">
        <f t="shared" si="0"/>
        <v>-192.44900000000001</v>
      </c>
      <c r="E42" s="55">
        <v>2.5510000000000002</v>
      </c>
      <c r="F42" s="42">
        <v>0</v>
      </c>
      <c r="G42" s="42">
        <v>2.5510000000000002</v>
      </c>
      <c r="H42" s="41">
        <v>0</v>
      </c>
      <c r="I42" s="44">
        <f t="shared" si="1"/>
        <v>2.5510000000000002</v>
      </c>
      <c r="J42" s="45">
        <v>0</v>
      </c>
      <c r="K42" s="45">
        <v>2.5510000000000002</v>
      </c>
      <c r="L42" s="45">
        <v>0</v>
      </c>
      <c r="M42" s="45">
        <v>2.5510000000000002</v>
      </c>
      <c r="N42" s="45">
        <v>0</v>
      </c>
      <c r="O42" s="45">
        <v>2.5510000000000002</v>
      </c>
      <c r="P42" s="56" t="s">
        <v>8</v>
      </c>
      <c r="Q42" s="93">
        <v>44917</v>
      </c>
      <c r="R42" s="90" t="s">
        <v>74</v>
      </c>
    </row>
    <row r="43" spans="1:18" ht="40.200000000000003">
      <c r="A43" s="58" t="s">
        <v>80</v>
      </c>
      <c r="B43" s="52" t="s">
        <v>81</v>
      </c>
      <c r="C43" s="59">
        <v>0</v>
      </c>
      <c r="D43" s="59">
        <v>304.8</v>
      </c>
      <c r="E43" s="55">
        <v>304.8</v>
      </c>
      <c r="F43" s="42">
        <v>0</v>
      </c>
      <c r="G43" s="42">
        <v>304.8</v>
      </c>
      <c r="H43" s="41">
        <v>0</v>
      </c>
      <c r="I43" s="44">
        <f t="shared" si="1"/>
        <v>304.8</v>
      </c>
      <c r="J43" s="45">
        <v>0</v>
      </c>
      <c r="K43" s="45">
        <v>304.8</v>
      </c>
      <c r="L43" s="45">
        <v>0</v>
      </c>
      <c r="M43" s="45">
        <v>304.8</v>
      </c>
      <c r="N43" s="45">
        <v>0</v>
      </c>
      <c r="O43" s="45">
        <v>304.8</v>
      </c>
      <c r="P43" s="56" t="s">
        <v>8</v>
      </c>
      <c r="Q43" s="94">
        <v>44917</v>
      </c>
      <c r="R43" s="90" t="s">
        <v>9</v>
      </c>
    </row>
    <row r="44" spans="1:18" ht="40.200000000000003">
      <c r="A44" s="58" t="s">
        <v>82</v>
      </c>
      <c r="B44" s="52" t="s">
        <v>83</v>
      </c>
      <c r="C44" s="59"/>
      <c r="D44" s="59"/>
      <c r="E44" s="55"/>
      <c r="F44" s="47">
        <v>70</v>
      </c>
      <c r="G44" s="47">
        <v>70</v>
      </c>
      <c r="H44" s="41">
        <v>0</v>
      </c>
      <c r="I44" s="44">
        <f t="shared" si="1"/>
        <v>70</v>
      </c>
      <c r="J44" s="45">
        <v>0</v>
      </c>
      <c r="K44" s="45">
        <v>70</v>
      </c>
      <c r="L44" s="45">
        <v>0</v>
      </c>
      <c r="M44" s="45">
        <v>70</v>
      </c>
      <c r="N44" s="68">
        <v>140</v>
      </c>
      <c r="O44" s="68">
        <v>210</v>
      </c>
      <c r="P44" s="56" t="s">
        <v>8</v>
      </c>
      <c r="Q44" s="94">
        <v>44917</v>
      </c>
      <c r="R44" s="90" t="s">
        <v>9</v>
      </c>
    </row>
    <row r="45" spans="1:18" ht="39.6">
      <c r="A45" s="60" t="s">
        <v>84</v>
      </c>
      <c r="B45" s="61" t="s">
        <v>85</v>
      </c>
      <c r="C45" s="62"/>
      <c r="D45" s="63"/>
      <c r="E45" s="64"/>
      <c r="F45" s="64"/>
      <c r="G45" s="64"/>
      <c r="H45" s="48">
        <v>21</v>
      </c>
      <c r="I45" s="48">
        <f>H45</f>
        <v>21</v>
      </c>
      <c r="J45" s="65">
        <v>0</v>
      </c>
      <c r="K45" s="50">
        <v>21</v>
      </c>
      <c r="L45" s="50">
        <v>0</v>
      </c>
      <c r="M45" s="50">
        <v>21</v>
      </c>
      <c r="N45" s="50">
        <v>0</v>
      </c>
      <c r="O45" s="50">
        <v>21</v>
      </c>
      <c r="P45" s="56" t="s">
        <v>8</v>
      </c>
      <c r="Q45" s="95">
        <v>44707</v>
      </c>
      <c r="R45" s="90" t="s">
        <v>9</v>
      </c>
    </row>
    <row r="46" spans="1:18" ht="39.6">
      <c r="A46" s="60" t="s">
        <v>87</v>
      </c>
      <c r="B46" s="61" t="s">
        <v>88</v>
      </c>
      <c r="C46" s="62"/>
      <c r="D46" s="65"/>
      <c r="E46" s="66"/>
      <c r="F46" s="66"/>
      <c r="G46" s="66"/>
      <c r="H46" s="67"/>
      <c r="I46" s="67"/>
      <c r="J46" s="65"/>
      <c r="K46" s="50"/>
      <c r="L46" s="57">
        <v>100</v>
      </c>
      <c r="M46" s="57">
        <v>100</v>
      </c>
      <c r="N46" s="49">
        <v>0</v>
      </c>
      <c r="O46" s="49">
        <v>100</v>
      </c>
      <c r="P46" s="69" t="s">
        <v>8</v>
      </c>
      <c r="Q46" s="95">
        <v>44804</v>
      </c>
      <c r="R46" s="96" t="s">
        <v>9</v>
      </c>
    </row>
    <row r="47" spans="1:18">
      <c r="A47" s="70"/>
      <c r="B47" s="71" t="s">
        <v>75</v>
      </c>
      <c r="C47" s="72">
        <f>SUM(C10:C11)</f>
        <v>17773.052</v>
      </c>
      <c r="D47" s="73">
        <v>7.5510000000000002</v>
      </c>
      <c r="E47" s="73">
        <v>17780.602999999999</v>
      </c>
      <c r="F47" s="73">
        <f>610</f>
        <v>610</v>
      </c>
      <c r="G47" s="73">
        <v>18390.602999999999</v>
      </c>
      <c r="H47" s="34">
        <f>SUM(H10:H45)</f>
        <v>1010.2</v>
      </c>
      <c r="I47" s="34">
        <f>G47+H47</f>
        <v>19400.803</v>
      </c>
      <c r="J47" s="34">
        <v>250</v>
      </c>
      <c r="K47" s="34">
        <v>19145.703000000001</v>
      </c>
      <c r="L47" s="34">
        <v>100</v>
      </c>
      <c r="M47" s="34">
        <v>19245.703000000001</v>
      </c>
      <c r="N47" s="74">
        <v>910</v>
      </c>
      <c r="O47" s="74">
        <f>SUM(O10:O11)</f>
        <v>20155.703000000001</v>
      </c>
      <c r="P47" s="75"/>
      <c r="Q47" s="97"/>
      <c r="R47" s="98"/>
    </row>
    <row r="48" spans="1:18" ht="18">
      <c r="A48" s="76"/>
      <c r="B48" s="77"/>
      <c r="C48" s="78"/>
      <c r="D48" s="78"/>
      <c r="E48" s="79"/>
      <c r="F48" s="79"/>
      <c r="G48" s="79"/>
      <c r="H48" s="80"/>
      <c r="I48" s="80"/>
      <c r="J48" s="80"/>
      <c r="K48" s="80"/>
      <c r="L48" s="80"/>
      <c r="M48" s="80"/>
      <c r="N48" s="80"/>
      <c r="O48" s="80"/>
      <c r="P48" s="80"/>
      <c r="Q48" s="1"/>
      <c r="R48" s="1"/>
    </row>
    <row r="49" spans="1:18" ht="18">
      <c r="A49" s="11"/>
      <c r="B49" s="12" t="s">
        <v>94</v>
      </c>
      <c r="C49" s="4"/>
      <c r="D49" s="4"/>
      <c r="E49" s="2"/>
      <c r="F49" s="2"/>
      <c r="G49" s="2"/>
      <c r="H49" s="16"/>
      <c r="I49" s="16"/>
      <c r="J49" s="16"/>
      <c r="K49" s="102" t="s">
        <v>92</v>
      </c>
      <c r="L49" s="103"/>
      <c r="M49" s="103"/>
      <c r="N49" s="16"/>
      <c r="O49" s="16"/>
      <c r="P49" s="16"/>
      <c r="Q49" s="1"/>
      <c r="R49" s="1"/>
    </row>
  </sheetData>
  <mergeCells count="11">
    <mergeCell ref="P4:P6"/>
    <mergeCell ref="Q4:Q6"/>
    <mergeCell ref="R4:R6"/>
    <mergeCell ref="K49:M49"/>
    <mergeCell ref="P1:Q1"/>
    <mergeCell ref="B2:P2"/>
    <mergeCell ref="A4:A6"/>
    <mergeCell ref="B4:B6"/>
    <mergeCell ref="C4:C6"/>
    <mergeCell ref="D4:D6"/>
    <mergeCell ref="E4:E6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17.06.2022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UserHome</cp:lastModifiedBy>
  <cp:lastPrinted>2022-06-08T09:53:54Z</cp:lastPrinted>
  <dcterms:created xsi:type="dcterms:W3CDTF">2021-11-10T12:11:01Z</dcterms:created>
  <dcterms:modified xsi:type="dcterms:W3CDTF">2022-06-10T06:10:46Z</dcterms:modified>
</cp:coreProperties>
</file>