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ВИКОНКОМ14.07\Місцеві цільові програми\"/>
    </mc:Choice>
  </mc:AlternateContent>
  <bookViews>
    <workbookView xWindow="0" yWindow="0" windowWidth="23040" windowHeight="9192" activeTab="7"/>
  </bookViews>
  <sheets>
    <sheet name="12.12.2021" sheetId="1" r:id="rId1"/>
    <sheet name="09.02.2022" sheetId="2" r:id="rId2"/>
    <sheet name="12.03.22022" sheetId="3" r:id="rId3"/>
    <sheet name="20.04.2022 виконком" sheetId="4" r:id="rId4"/>
    <sheet name="28.04.2022 виконком" sheetId="5" r:id="rId5"/>
    <sheet name="18.05.2022" sheetId="6" r:id="rId6"/>
    <sheet name="17.06.2022 виконком" sheetId="7" r:id="rId7"/>
    <sheet name="14.07.2022 виконком" sheetId="8" r:id="rId8"/>
  </sheets>
  <calcPr calcId="162913"/>
  <extLst>
    <ext uri="GoogleSheetsCustomDataVersion1">
      <go:sheetsCustomData xmlns:go="http://customooxmlschemas.google.com/" r:id="rId9" roundtripDataSignature="AMtx7mgSQlicKJcBUkOyFIofMXEYtBJFLQ=="/>
    </ext>
  </extLst>
</workbook>
</file>

<file path=xl/calcChain.xml><?xml version="1.0" encoding="utf-8"?>
<calcChain xmlns="http://schemas.openxmlformats.org/spreadsheetml/2006/main">
  <c r="I38" i="8" l="1"/>
  <c r="I37" i="8"/>
  <c r="I36" i="8"/>
  <c r="Q35" i="8"/>
  <c r="I35" i="8"/>
  <c r="E35" i="8"/>
  <c r="I34" i="8"/>
  <c r="I33" i="8"/>
  <c r="I32" i="8"/>
  <c r="I31" i="8"/>
  <c r="I30" i="8"/>
  <c r="I29" i="8"/>
  <c r="I28" i="8"/>
  <c r="I27" i="8"/>
  <c r="I26" i="8"/>
  <c r="I25" i="8"/>
  <c r="I24" i="8"/>
  <c r="I22" i="8"/>
  <c r="Q21" i="8"/>
  <c r="I21" i="8"/>
  <c r="I19" i="8"/>
  <c r="I18" i="8"/>
  <c r="I17" i="8"/>
  <c r="I16" i="8"/>
  <c r="I15" i="8"/>
  <c r="I14" i="8"/>
  <c r="I13" i="8"/>
  <c r="I12" i="8"/>
  <c r="I11" i="8"/>
  <c r="E11" i="8"/>
  <c r="E21" i="8" s="1"/>
  <c r="E38" i="8" s="1"/>
  <c r="I38" i="7" l="1"/>
  <c r="I37" i="7"/>
  <c r="I36" i="7"/>
  <c r="I35" i="7"/>
  <c r="E35" i="7"/>
  <c r="I34" i="7"/>
  <c r="I33" i="7"/>
  <c r="I32" i="7"/>
  <c r="I31" i="7"/>
  <c r="I30" i="7"/>
  <c r="I29" i="7"/>
  <c r="I28" i="7"/>
  <c r="I27" i="7"/>
  <c r="I26" i="7"/>
  <c r="I25" i="7"/>
  <c r="I24" i="7"/>
  <c r="I22" i="7"/>
  <c r="I21" i="7"/>
  <c r="I20" i="7"/>
  <c r="I19" i="7"/>
  <c r="I18" i="7"/>
  <c r="I17" i="7"/>
  <c r="I16" i="7"/>
  <c r="I15" i="7"/>
  <c r="I14" i="7"/>
  <c r="I13" i="7"/>
  <c r="I12" i="7"/>
  <c r="E12" i="7"/>
  <c r="E21" i="7" s="1"/>
  <c r="E38" i="7" s="1"/>
  <c r="I38" i="6" l="1"/>
  <c r="I37" i="6"/>
  <c r="I36" i="6"/>
  <c r="I35" i="6"/>
  <c r="E35" i="6"/>
  <c r="I34" i="6"/>
  <c r="I33" i="6"/>
  <c r="I32" i="6"/>
  <c r="I31" i="6"/>
  <c r="I30" i="6"/>
  <c r="I29" i="6"/>
  <c r="I28" i="6"/>
  <c r="I27" i="6"/>
  <c r="I26" i="6"/>
  <c r="I25" i="6"/>
  <c r="I24" i="6"/>
  <c r="I22" i="6"/>
  <c r="I21" i="6"/>
  <c r="I20" i="6"/>
  <c r="I19" i="6"/>
  <c r="I18" i="6"/>
  <c r="I17" i="6"/>
  <c r="I16" i="6"/>
  <c r="I15" i="6"/>
  <c r="I14" i="6"/>
  <c r="I13" i="6"/>
  <c r="I12" i="6"/>
  <c r="E12" i="6"/>
  <c r="E21" i="6" s="1"/>
  <c r="E38" i="6" s="1"/>
  <c r="I38" i="5" l="1"/>
  <c r="I37" i="5"/>
  <c r="I36" i="5"/>
  <c r="I35" i="5"/>
  <c r="E35" i="5"/>
  <c r="I34" i="5"/>
  <c r="I33" i="5"/>
  <c r="I32" i="5"/>
  <c r="I31" i="5"/>
  <c r="I30" i="5"/>
  <c r="I29" i="5"/>
  <c r="I28" i="5"/>
  <c r="I27" i="5"/>
  <c r="I26" i="5"/>
  <c r="I25" i="5"/>
  <c r="I24" i="5"/>
  <c r="I22" i="5"/>
  <c r="I21" i="5"/>
  <c r="I20" i="5"/>
  <c r="I19" i="5"/>
  <c r="I18" i="5"/>
  <c r="I17" i="5"/>
  <c r="I16" i="5"/>
  <c r="I15" i="5"/>
  <c r="I14" i="5"/>
  <c r="I13" i="5"/>
  <c r="I12" i="5"/>
  <c r="E12" i="5"/>
  <c r="E21" i="5" s="1"/>
  <c r="E38" i="5" s="1"/>
  <c r="I38" i="4" l="1"/>
  <c r="I37" i="4"/>
  <c r="I36" i="4"/>
  <c r="I35" i="4"/>
  <c r="E35" i="4"/>
  <c r="I34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E12" i="4"/>
  <c r="E21" i="4" s="1"/>
  <c r="E38" i="4" s="1"/>
  <c r="E33" i="3" l="1"/>
  <c r="E10" i="3"/>
  <c r="E19" i="3" s="1"/>
  <c r="E36" i="3" s="1"/>
  <c r="C35" i="2" l="1"/>
  <c r="C12" i="2"/>
  <c r="C21" i="2" s="1"/>
  <c r="C38" i="2" s="1"/>
  <c r="C33" i="1"/>
  <c r="C12" i="1"/>
  <c r="C21" i="1" s="1"/>
  <c r="C35" i="1" s="1"/>
</calcChain>
</file>

<file path=xl/sharedStrings.xml><?xml version="1.0" encoding="utf-8"?>
<sst xmlns="http://schemas.openxmlformats.org/spreadsheetml/2006/main" count="836" uniqueCount="101">
  <si>
    <t>Додаток 3</t>
  </si>
  <si>
    <t>до Програми</t>
  </si>
  <si>
    <t>Завдання та заходи до місцевої цільової програми</t>
  </si>
  <si>
    <t xml:space="preserve">розвитку дорожнього господарства Здолбунівської міської територіальної громади на 2022 рік </t>
  </si>
  <si>
    <t>№ з/п</t>
  </si>
  <si>
    <t>Перелік заходів програми</t>
  </si>
  <si>
    <t xml:space="preserve">Обсяги фінансування (вартість),  тис.грн., </t>
  </si>
  <si>
    <t>Джерела фінансування</t>
  </si>
  <si>
    <t>Орієнтовний строк виконання заходу</t>
  </si>
  <si>
    <t>Виконавець програми</t>
  </si>
  <si>
    <t>Розділ 1 Експлуатаційне утримання дорожнього господарства населених пунктів  Здолбунівської громади  в 2022 році</t>
  </si>
  <si>
    <t>1.1</t>
  </si>
  <si>
    <t>Утримання доріг :</t>
  </si>
  <si>
    <t>Місцевий бюджет</t>
  </si>
  <si>
    <t>КП Здолбунівське</t>
  </si>
  <si>
    <t>1.1.1</t>
  </si>
  <si>
    <t>- придбання солі</t>
  </si>
  <si>
    <t>1.1.2</t>
  </si>
  <si>
    <t>- придбання  піску</t>
  </si>
  <si>
    <t>1.1.3</t>
  </si>
  <si>
    <t>- придбання холодного асфальту</t>
  </si>
  <si>
    <t>1.1.4</t>
  </si>
  <si>
    <t>оплата транспортних послуг під час  обслуговування доріг в зимовий період</t>
  </si>
  <si>
    <t>1.2</t>
  </si>
  <si>
    <t>Ремонт,  придбання дорожніх знаків та пристроїв примусового зниження швидкості, в т.ч. придбання матеріалів</t>
  </si>
  <si>
    <t>1.3</t>
  </si>
  <si>
    <t>Нанесення дорожньої розмітки, придбання матеріалів</t>
  </si>
  <si>
    <t>1.4</t>
  </si>
  <si>
    <t>Експлуатаційне утримання дорожнього покриття та пішоходних доріжок (Поточний ремонт)</t>
  </si>
  <si>
    <t>1.5</t>
  </si>
  <si>
    <t>Відсипка та планування вулиць, в т.ч. придбання відсіву, щебеню та інших матеріалів</t>
  </si>
  <si>
    <t>Всього по розділу 1</t>
  </si>
  <si>
    <t xml:space="preserve">Розділ 2. Капітальний ремонт дорожнього покриття в населених пунктах  Здолбунівської громади  </t>
  </si>
  <si>
    <t>2.1</t>
  </si>
  <si>
    <t>Капітальний ремонт дорожнього покриття частини вулиці Нової в м. Здолбунів в т. ч.коригування проектно-кошторисної документації</t>
  </si>
  <si>
    <t>2.2</t>
  </si>
  <si>
    <t>Капітальний ремонт пішохідної доріжки по вулиці Зеленій від 8 Березня до вул. Парковій в м. Здолбунів Рівненської області в т. ч коригування проектно-кошторисної документації</t>
  </si>
  <si>
    <t>2.3</t>
  </si>
  <si>
    <t xml:space="preserve">Капітальний ремонт дорожнього покриття вул. Львівської (від вул. Грушевського до вул. Словацького) в м. Здолбунів, в т.ч. коригування проектно-кошторисної документації </t>
  </si>
  <si>
    <t>2.4</t>
  </si>
  <si>
    <t xml:space="preserve">Капітальний ремонт дорожнього покриття  вулиці Садової та Нечуя-Левицького в м. Здолбунів в т. ч.коригування проектно-кошторисної документації  </t>
  </si>
  <si>
    <t>2.5</t>
  </si>
  <si>
    <t>Виготовлення проектно-кошторисної документації на капітальний ремонт частини  покриття по  вул. Старомильська в с.Новомильськ Рівненського  району Рівненської області</t>
  </si>
  <si>
    <t>2.6</t>
  </si>
  <si>
    <t>Капітальний ремонт частини покриття по вул. Старомильська в с. Новомильськ Рівненського району Рівненської області</t>
  </si>
  <si>
    <t>2.7</t>
  </si>
  <si>
    <t>Капітальний ремонт дорожнього покриття по вулиці Коперника (від пров.Паркова до вул. Берегової) в м.Здолбунів Рівненської області</t>
  </si>
  <si>
    <t>2.8</t>
  </si>
  <si>
    <t>Капітальний ремонт дорожнього покриття частини вулиці У.Кармелюка (від буд.№35 до вул.Я.Мудрого) та частини вул. Я.Мудрого в м.Здолбунів Рівненської області</t>
  </si>
  <si>
    <t>2.9</t>
  </si>
  <si>
    <t>Виготовлення проектно-кошторисної документації на капітальний ремонт дорожнього покриття по вул.Вишнева (від вул Паркова до вул.Чорновола) в м.Здолбунів Рівненської області</t>
  </si>
  <si>
    <t>2.10</t>
  </si>
  <si>
    <t>Капітальний ремонт дорожнього покриття по вул.Вишнева (від вул Паркова до вул.Чорновола) в м.Здолбунів Рівненської області</t>
  </si>
  <si>
    <t>Всього по розділу 2</t>
  </si>
  <si>
    <t>Зміни</t>
  </si>
  <si>
    <t>Всього по програмі</t>
  </si>
  <si>
    <t>Секретар міської ради                                                                                               Валентина КАПІТУЛА</t>
  </si>
  <si>
    <t>Додаток  3                                           до Програми</t>
  </si>
  <si>
    <t>придбання солі</t>
  </si>
  <si>
    <t>придбання  піску</t>
  </si>
  <si>
    <t>придбання холодного асфальту</t>
  </si>
  <si>
    <t>оплата транспортних послуг</t>
  </si>
  <si>
    <t>Зміни по розділу</t>
  </si>
  <si>
    <t>Капітальний ремонт дорожнього покриття по вулиці Зеленій від 8 Березня до вул. Парковій в м. Здолбунів Рівненської області в т. ч виготовлення проектно-кошторисної документації</t>
  </si>
  <si>
    <t>2.11</t>
  </si>
  <si>
    <t>Субвенція Рівненському обласному бюджету на виготовлення проектно-кошторисної документації на капітальний ремонт автомобільної дороги загального користування  місцевого значення О180803/М-06/-Глинськ-Здовбиця-Новосілки на ділянці км 16+800-км22+800, Рівненська область</t>
  </si>
  <si>
    <t>міська рада</t>
  </si>
  <si>
    <t>Зміни по програмі</t>
  </si>
  <si>
    <t>Додаток 2                                          до рішення Здолбунівської        міської ради                                                від 09.02.2022 № 1055</t>
  </si>
  <si>
    <t>Обсяги</t>
  </si>
  <si>
    <t>Всього</t>
  </si>
  <si>
    <t>фінансування</t>
  </si>
  <si>
    <t>(вартість), тис.грн.</t>
  </si>
  <si>
    <t>Міська рада</t>
  </si>
  <si>
    <t xml:space="preserve">Додаток 2                                                                                          до рішення виконавчого комітету Здолбунівської міської ради від 20.04.2022 № 72              </t>
  </si>
  <si>
    <t xml:space="preserve">"Додаток 2                                                                                                        до рішення Здолбунівської міської ради                                                               від 22.12.2021 №1017   </t>
  </si>
  <si>
    <t>Капітальний ремонт дорожнього покриття частини вулиці Нова(від буд.№106 до буд.№119) в м. Здолбунів в т. ч.виготовлення проектно-кошторисної документації</t>
  </si>
  <si>
    <t>Заступник міського голови з питань діялбності</t>
  </si>
  <si>
    <t>виконавчих органівради                                                                                                          Юрій СОСЮК</t>
  </si>
  <si>
    <t xml:space="preserve">Додаток 2                            </t>
  </si>
  <si>
    <t>до рішення виконавчого комітету Здолбунівської міської ради 28.04.2022 № 88</t>
  </si>
  <si>
    <t>Додаток 2                                                                     до рішення Здолбунівської міської ради                        від 22.12.2021 № 1017                                      Додаток  3                                                                                       до Програми</t>
  </si>
  <si>
    <t>Відсипка та планування вулиць, придбання відсіву, щебеню та інших матеріалів, в т.ч. транспортні послуги</t>
  </si>
  <si>
    <t>Заступник міського голови з питань діяльності</t>
  </si>
  <si>
    <t>виконавчих органів ради                                                                                                          Юрій СОСЮК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</si>
  <si>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</si>
  <si>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2                                                                                 до рішення  Здолбунівської міської ради від 18.05.2022 № 1176                         </t>
  </si>
  <si>
    <t>"Додаток  3                                           до Програми</t>
  </si>
  <si>
    <t>Капітальний ремонт дорожнього покриття  вулиці Нова(від буд.№106 до буд.№119) в м. Здолбунів в т. ч.виготовлення проектно-кошторисної документації</t>
  </si>
  <si>
    <t xml:space="preserve">Секретар міської ради                                                                                                                              Валентина КАПІТУЛА "                                                                                          </t>
  </si>
  <si>
    <t>Додаток 2                                                                         до рішення виконавчого комітету Здолбунівської міської ради  17.06.2022 № 114</t>
  </si>
  <si>
    <t xml:space="preserve">                    </t>
  </si>
  <si>
    <t xml:space="preserve">Додаток 3                                                                                                  до Програми                            </t>
  </si>
  <si>
    <t>Експлуатаційне утримання  автомобільних доріг загального користування місцевого значення, вулиць і доріг комунальної власності у населених пунктах Здолбунівської територіальної громади (поточний ремонт)</t>
  </si>
  <si>
    <t>Капітальний ремонт дорожнього покриття  вулиці Нова (від буд.№106 до буд.№119) в м. Здолбунів в т. ч.виготовлення проектно-кошторисної документації</t>
  </si>
  <si>
    <t>Заступник міського голови з питань діяльності виконавчих органів ради</t>
  </si>
  <si>
    <t>Юрій СОСЮК</t>
  </si>
  <si>
    <t>Експлуатаційне утримання автомобільних доріг загального користування місцевого значення, вулиць і доріг комунальної власності у населених пунктах м. Здолбунів, вул. Наливайка</t>
  </si>
  <si>
    <t>1.6</t>
  </si>
  <si>
    <t>Додаток 2                                                                         до рішення виконавчого комітету Здолбунівської міської ради  14.07.2022 №</t>
  </si>
  <si>
    <t xml:space="preserve">"Додаток 3 до Програми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</si>
</sst>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d\.m\.yyyy"/>
    <numFmt numFmtId="166" formatCode="dd\.mm\.yyyy"/>
    <numFmt numFmtId="167" formatCode="0.0"/>
  </numFmts>
  <fonts count="43">
    <font>
      <sz val="10"/>
      <color rgb="FF000000"/>
      <name val="Arimo"/>
    </font>
    <font>
      <sz val="14"/>
      <color theme="1"/>
      <name val="Times New Roman"/>
    </font>
    <font>
      <b/>
      <sz val="14"/>
      <color theme="1"/>
      <name val="Times New Roman"/>
    </font>
    <font>
      <sz val="11"/>
      <color theme="1"/>
      <name val="Times New Roman"/>
    </font>
    <font>
      <sz val="10"/>
      <name val="Arimo"/>
    </font>
    <font>
      <b/>
      <sz val="11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u/>
      <sz val="12"/>
      <color rgb="FFFF0000"/>
      <name val="Times New Roman"/>
    </font>
    <font>
      <b/>
      <u/>
      <sz val="12"/>
      <color rgb="FFFF0000"/>
      <name val="Times New Roman"/>
    </font>
    <font>
      <u/>
      <sz val="12"/>
      <color theme="1"/>
      <name val="Times New Roman"/>
    </font>
    <font>
      <b/>
      <u/>
      <sz val="12"/>
      <color rgb="FFFF0000"/>
      <name val="Times New Roman"/>
    </font>
    <font>
      <b/>
      <u/>
      <sz val="12"/>
      <color rgb="FFFF0000"/>
      <name val="Times New Roman"/>
    </font>
    <font>
      <b/>
      <u/>
      <sz val="12"/>
      <color rgb="FFFF0000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</font>
    <font>
      <sz val="10"/>
      <color theme="1"/>
      <name val="Arimo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Border="1"/>
    <xf numFmtId="0" fontId="3" fillId="0" borderId="13" xfId="0" applyFont="1" applyBorder="1"/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/>
    <xf numFmtId="49" fontId="1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164" fontId="9" fillId="0" borderId="13" xfId="0" applyNumberFormat="1" applyFont="1" applyBorder="1"/>
    <xf numFmtId="0" fontId="7" fillId="0" borderId="13" xfId="0" applyFont="1" applyBorder="1" applyAlignment="1">
      <alignment horizontal="center" vertical="center"/>
    </xf>
    <xf numFmtId="165" fontId="9" fillId="0" borderId="13" xfId="0" applyNumberFormat="1" applyFont="1" applyBorder="1" applyAlignment="1"/>
    <xf numFmtId="0" fontId="9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64" fontId="7" fillId="0" borderId="13" xfId="0" applyNumberFormat="1" applyFont="1" applyBorder="1"/>
    <xf numFmtId="166" fontId="7" fillId="0" borderId="13" xfId="0" applyNumberFormat="1" applyFont="1" applyBorder="1" applyAlignment="1"/>
    <xf numFmtId="165" fontId="7" fillId="0" borderId="13" xfId="0" applyNumberFormat="1" applyFont="1" applyBorder="1" applyAlignment="1"/>
    <xf numFmtId="49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wrapText="1"/>
    </xf>
    <xf numFmtId="165" fontId="12" fillId="0" borderId="13" xfId="0" applyNumberFormat="1" applyFont="1" applyBorder="1" applyAlignment="1"/>
    <xf numFmtId="164" fontId="13" fillId="0" borderId="13" xfId="0" applyNumberFormat="1" applyFont="1" applyBorder="1"/>
    <xf numFmtId="0" fontId="14" fillId="0" borderId="13" xfId="0" applyFont="1" applyBorder="1" applyAlignment="1">
      <alignment horizontal="center" vertical="center"/>
    </xf>
    <xf numFmtId="166" fontId="15" fillId="0" borderId="13" xfId="0" applyNumberFormat="1" applyFont="1" applyBorder="1" applyAlignment="1"/>
    <xf numFmtId="0" fontId="16" fillId="0" borderId="0" xfId="0" applyFont="1"/>
    <xf numFmtId="0" fontId="9" fillId="0" borderId="13" xfId="0" applyFont="1" applyBorder="1"/>
    <xf numFmtId="0" fontId="7" fillId="0" borderId="13" xfId="0" applyFont="1" applyBorder="1"/>
    <xf numFmtId="0" fontId="17" fillId="0" borderId="13" xfId="0" applyFont="1" applyBorder="1" applyAlignment="1">
      <alignment horizontal="left" wrapText="1"/>
    </xf>
    <xf numFmtId="164" fontId="17" fillId="0" borderId="13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167" fontId="7" fillId="0" borderId="13" xfId="0" applyNumberFormat="1" applyFont="1" applyBorder="1"/>
    <xf numFmtId="49" fontId="17" fillId="0" borderId="13" xfId="0" applyNumberFormat="1" applyFont="1" applyBorder="1" applyAlignment="1">
      <alignment horizontal="center" vertical="center"/>
    </xf>
    <xf numFmtId="167" fontId="17" fillId="0" borderId="13" xfId="0" applyNumberFormat="1" applyFont="1" applyBorder="1"/>
    <xf numFmtId="0" fontId="17" fillId="0" borderId="13" xfId="0" applyFont="1" applyBorder="1" applyAlignment="1">
      <alignment horizontal="center" vertical="center"/>
    </xf>
    <xf numFmtId="166" fontId="17" fillId="0" borderId="13" xfId="0" applyNumberFormat="1" applyFont="1" applyBorder="1" applyAlignment="1"/>
    <xf numFmtId="166" fontId="9" fillId="0" borderId="13" xfId="0" applyNumberFormat="1" applyFont="1" applyBorder="1" applyAlignment="1"/>
    <xf numFmtId="0" fontId="7" fillId="0" borderId="13" xfId="0" applyFont="1" applyBorder="1" applyAlignment="1"/>
    <xf numFmtId="0" fontId="9" fillId="0" borderId="13" xfId="0" applyFont="1" applyBorder="1" applyAlignment="1">
      <alignment wrapText="1"/>
    </xf>
    <xf numFmtId="164" fontId="9" fillId="0" borderId="13" xfId="0" applyNumberFormat="1" applyFont="1" applyBorder="1" applyAlignment="1"/>
    <xf numFmtId="49" fontId="7" fillId="0" borderId="0" xfId="0" applyNumberFormat="1" applyFont="1"/>
    <xf numFmtId="0" fontId="10" fillId="0" borderId="13" xfId="0" applyFont="1" applyBorder="1" applyAlignment="1">
      <alignment wrapText="1"/>
    </xf>
    <xf numFmtId="0" fontId="0" fillId="0" borderId="0" xfId="0" applyFont="1" applyAlignment="1"/>
    <xf numFmtId="0" fontId="4" fillId="0" borderId="5" xfId="0" applyFont="1" applyBorder="1"/>
    <xf numFmtId="0" fontId="4" fillId="0" borderId="8" xfId="0" applyFont="1" applyBorder="1"/>
    <xf numFmtId="0" fontId="7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/>
    <xf numFmtId="0" fontId="4" fillId="0" borderId="8" xfId="0" applyFont="1" applyBorder="1" applyAlignment="1">
      <alignment horizontal="right" vertical="top"/>
    </xf>
    <xf numFmtId="1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164" fontId="9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/>
    <xf numFmtId="0" fontId="18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wrapText="1"/>
    </xf>
    <xf numFmtId="164" fontId="19" fillId="0" borderId="13" xfId="0" applyNumberFormat="1" applyFont="1" applyBorder="1"/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164" fontId="18" fillId="0" borderId="13" xfId="0" applyNumberFormat="1" applyFont="1" applyBorder="1" applyAlignment="1">
      <alignment wrapText="1"/>
    </xf>
    <xf numFmtId="164" fontId="18" fillId="0" borderId="13" xfId="0" applyNumberFormat="1" applyFont="1" applyBorder="1"/>
    <xf numFmtId="49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166" fontId="18" fillId="0" borderId="13" xfId="0" applyNumberFormat="1" applyFont="1" applyBorder="1" applyAlignment="1"/>
    <xf numFmtId="164" fontId="20" fillId="0" borderId="13" xfId="0" applyNumberFormat="1" applyFont="1" applyBorder="1" applyAlignment="1">
      <alignment wrapText="1"/>
    </xf>
    <xf numFmtId="164" fontId="20" fillId="0" borderId="13" xfId="0" applyNumberFormat="1" applyFont="1" applyBorder="1"/>
    <xf numFmtId="164" fontId="20" fillId="0" borderId="13" xfId="0" applyNumberFormat="1" applyFont="1" applyBorder="1" applyAlignment="1">
      <alignment horizontal="right" wrapText="1"/>
    </xf>
    <xf numFmtId="164" fontId="17" fillId="0" borderId="13" xfId="0" applyNumberFormat="1" applyFont="1" applyBorder="1" applyAlignment="1">
      <alignment horizontal="right" wrapText="1"/>
    </xf>
    <xf numFmtId="164" fontId="10" fillId="0" borderId="13" xfId="0" applyNumberFormat="1" applyFont="1" applyBorder="1"/>
    <xf numFmtId="0" fontId="1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7" fillId="0" borderId="0" xfId="0" applyFont="1" applyBorder="1"/>
    <xf numFmtId="0" fontId="0" fillId="0" borderId="17" xfId="0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17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/>
    </xf>
    <xf numFmtId="14" fontId="23" fillId="0" borderId="5" xfId="0" applyNumberFormat="1" applyFont="1" applyBorder="1"/>
    <xf numFmtId="49" fontId="23" fillId="0" borderId="5" xfId="0" applyNumberFormat="1" applyFont="1" applyBorder="1"/>
    <xf numFmtId="14" fontId="24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right" vertical="top"/>
    </xf>
    <xf numFmtId="49" fontId="23" fillId="0" borderId="8" xfId="0" applyNumberFormat="1" applyFont="1" applyBorder="1" applyAlignment="1">
      <alignment horizontal="center"/>
    </xf>
    <xf numFmtId="49" fontId="23" fillId="0" borderId="8" xfId="0" applyNumberFormat="1" applyFont="1" applyBorder="1"/>
    <xf numFmtId="49" fontId="23" fillId="0" borderId="8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/>
    <xf numFmtId="0" fontId="7" fillId="0" borderId="22" xfId="0" applyFont="1" applyBorder="1" applyAlignment="1">
      <alignment horizontal="center" vertical="center"/>
    </xf>
    <xf numFmtId="166" fontId="7" fillId="0" borderId="13" xfId="0" applyNumberFormat="1" applyFont="1" applyBorder="1"/>
    <xf numFmtId="164" fontId="25" fillId="0" borderId="13" xfId="0" applyNumberFormat="1" applyFont="1" applyBorder="1"/>
    <xf numFmtId="0" fontId="7" fillId="0" borderId="22" xfId="0" applyFont="1" applyBorder="1"/>
    <xf numFmtId="164" fontId="9" fillId="0" borderId="13" xfId="0" applyNumberFormat="1" applyFont="1" applyBorder="1" applyAlignment="1">
      <alignment horizontal="right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16" fillId="0" borderId="13" xfId="0" applyFont="1" applyBorder="1" applyAlignment="1">
      <alignment wrapText="1"/>
    </xf>
    <xf numFmtId="49" fontId="9" fillId="0" borderId="13" xfId="0" applyNumberFormat="1" applyFont="1" applyBorder="1"/>
    <xf numFmtId="49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/>
    <xf numFmtId="49" fontId="9" fillId="0" borderId="13" xfId="0" applyNumberFormat="1" applyFont="1" applyBorder="1" applyAlignment="1">
      <alignment wrapText="1"/>
    </xf>
    <xf numFmtId="49" fontId="10" fillId="0" borderId="13" xfId="0" applyNumberFormat="1" applyFont="1" applyBorder="1"/>
    <xf numFmtId="0" fontId="9" fillId="0" borderId="24" xfId="0" applyFont="1" applyBorder="1"/>
    <xf numFmtId="0" fontId="9" fillId="0" borderId="25" xfId="0" applyFon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21" fillId="2" borderId="0" xfId="0" applyFont="1" applyFill="1" applyAlignment="1">
      <alignment vertical="center" wrapText="1"/>
    </xf>
    <xf numFmtId="0" fontId="23" fillId="0" borderId="5" xfId="0" applyFont="1" applyBorder="1" applyAlignment="1">
      <alignment horizontal="center"/>
    </xf>
    <xf numFmtId="14" fontId="23" fillId="0" borderId="5" xfId="0" applyNumberFormat="1" applyFont="1" applyBorder="1" applyAlignment="1">
      <alignment horizontal="left"/>
    </xf>
    <xf numFmtId="0" fontId="23" fillId="0" borderId="5" xfId="0" applyFont="1" applyBorder="1"/>
    <xf numFmtId="166" fontId="24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right" vertical="top"/>
    </xf>
    <xf numFmtId="14" fontId="23" fillId="0" borderId="8" xfId="0" applyNumberFormat="1" applyFont="1" applyBorder="1" applyAlignment="1">
      <alignment horizontal="center"/>
    </xf>
    <xf numFmtId="0" fontId="23" fillId="0" borderId="8" xfId="0" applyFont="1" applyBorder="1"/>
    <xf numFmtId="0" fontId="23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5" fontId="7" fillId="0" borderId="14" xfId="0" applyNumberFormat="1" applyFont="1" applyBorder="1"/>
    <xf numFmtId="0" fontId="7" fillId="0" borderId="27" xfId="0" applyFont="1" applyBorder="1" applyAlignment="1">
      <alignment horizontal="center" vertical="center"/>
    </xf>
    <xf numFmtId="166" fontId="7" fillId="0" borderId="14" xfId="0" applyNumberFormat="1" applyFont="1" applyBorder="1"/>
    <xf numFmtId="164" fontId="7" fillId="0" borderId="13" xfId="0" applyNumberFormat="1" applyFont="1" applyBorder="1" applyAlignment="1">
      <alignment vertical="top" wrapText="1"/>
    </xf>
    <xf numFmtId="164" fontId="19" fillId="0" borderId="13" xfId="0" applyNumberFormat="1" applyFont="1" applyBorder="1" applyAlignment="1">
      <alignment vertical="top" wrapText="1"/>
    </xf>
    <xf numFmtId="164" fontId="19" fillId="0" borderId="13" xfId="0" applyNumberFormat="1" applyFont="1" applyBorder="1" applyAlignment="1">
      <alignment vertical="top"/>
    </xf>
    <xf numFmtId="164" fontId="7" fillId="0" borderId="13" xfId="0" applyNumberFormat="1" applyFont="1" applyBorder="1" applyAlignment="1">
      <alignment vertical="top"/>
    </xf>
    <xf numFmtId="164" fontId="7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166" fontId="7" fillId="0" borderId="14" xfId="0" applyNumberFormat="1" applyFont="1" applyBorder="1" applyAlignment="1">
      <alignment vertical="top"/>
    </xf>
    <xf numFmtId="0" fontId="7" fillId="0" borderId="27" xfId="0" applyFont="1" applyBorder="1" applyAlignment="1">
      <alignment horizontal="center" vertical="top"/>
    </xf>
    <xf numFmtId="164" fontId="9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9" fillId="0" borderId="13" xfId="0" applyNumberFormat="1" applyFont="1" applyBorder="1" applyAlignment="1">
      <alignment vertical="top"/>
    </xf>
    <xf numFmtId="164" fontId="25" fillId="0" borderId="13" xfId="0" applyNumberFormat="1" applyFont="1" applyBorder="1" applyAlignment="1">
      <alignment vertical="top"/>
    </xf>
    <xf numFmtId="164" fontId="28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17" fillId="0" borderId="13" xfId="0" applyFont="1" applyBorder="1" applyAlignment="1">
      <alignment horizontal="left" vertical="top" wrapText="1"/>
    </xf>
    <xf numFmtId="164" fontId="9" fillId="0" borderId="13" xfId="0" applyNumberFormat="1" applyFont="1" applyBorder="1" applyAlignment="1">
      <alignment horizontal="right" vertical="top" wrapText="1"/>
    </xf>
    <xf numFmtId="164" fontId="17" fillId="0" borderId="13" xfId="0" applyNumberFormat="1" applyFont="1" applyBorder="1" applyAlignment="1">
      <alignment horizontal="right" vertical="top" wrapText="1"/>
    </xf>
    <xf numFmtId="164" fontId="18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164" fontId="9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 wrapText="1"/>
    </xf>
    <xf numFmtId="0" fontId="29" fillId="0" borderId="13" xfId="0" applyFont="1" applyBorder="1" applyAlignment="1">
      <alignment wrapText="1"/>
    </xf>
    <xf numFmtId="166" fontId="7" fillId="0" borderId="13" xfId="0" applyNumberFormat="1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165" fontId="7" fillId="0" borderId="13" xfId="0" applyNumberFormat="1" applyFont="1" applyBorder="1" applyAlignment="1">
      <alignment vertical="top"/>
    </xf>
    <xf numFmtId="49" fontId="9" fillId="0" borderId="13" xfId="0" applyNumberFormat="1" applyFont="1" applyBorder="1" applyAlignment="1">
      <alignment vertical="top" wrapText="1"/>
    </xf>
    <xf numFmtId="49" fontId="9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vertical="top"/>
    </xf>
    <xf numFmtId="0" fontId="9" fillId="0" borderId="22" xfId="0" applyFont="1" applyBorder="1" applyAlignment="1">
      <alignment vertical="top"/>
    </xf>
    <xf numFmtId="164" fontId="30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vertical="top"/>
    </xf>
    <xf numFmtId="49" fontId="30" fillId="0" borderId="13" xfId="0" applyNumberFormat="1" applyFont="1" applyBorder="1" applyAlignment="1">
      <alignment horizontal="center" vertical="top"/>
    </xf>
    <xf numFmtId="0" fontId="26" fillId="0" borderId="0" xfId="0" applyFont="1" applyAlignment="1">
      <alignment horizontal="left" wrapText="1"/>
    </xf>
    <xf numFmtId="0" fontId="27" fillId="2" borderId="0" xfId="0" applyFont="1" applyFill="1" applyAlignment="1">
      <alignment horizontal="left" vertical="center" wrapText="1"/>
    </xf>
    <xf numFmtId="0" fontId="18" fillId="0" borderId="0" xfId="0" applyFont="1"/>
    <xf numFmtId="0" fontId="21" fillId="0" borderId="0" xfId="0" applyFont="1"/>
    <xf numFmtId="166" fontId="23" fillId="0" borderId="5" xfId="0" applyNumberFormat="1" applyFont="1" applyBorder="1"/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64" fontId="18" fillId="0" borderId="13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5" fontId="18" fillId="0" borderId="13" xfId="0" applyNumberFormat="1" applyFont="1" applyBorder="1"/>
    <xf numFmtId="166" fontId="18" fillId="0" borderId="13" xfId="0" applyNumberFormat="1" applyFont="1" applyBorder="1"/>
    <xf numFmtId="164" fontId="19" fillId="0" borderId="13" xfId="0" applyNumberFormat="1" applyFont="1" applyBorder="1" applyAlignment="1">
      <alignment wrapText="1"/>
    </xf>
    <xf numFmtId="0" fontId="20" fillId="0" borderId="13" xfId="0" applyFont="1" applyBorder="1"/>
    <xf numFmtId="0" fontId="18" fillId="0" borderId="13" xfId="0" applyFont="1" applyBorder="1"/>
    <xf numFmtId="0" fontId="30" fillId="0" borderId="13" xfId="0" applyFont="1" applyBorder="1" applyAlignment="1">
      <alignment horizontal="left" wrapText="1"/>
    </xf>
    <xf numFmtId="164" fontId="30" fillId="0" borderId="13" xfId="0" applyNumberFormat="1" applyFont="1" applyBorder="1" applyAlignment="1">
      <alignment horizontal="right" wrapText="1"/>
    </xf>
    <xf numFmtId="164" fontId="18" fillId="0" borderId="13" xfId="0" applyNumberFormat="1" applyFont="1" applyBorder="1" applyAlignment="1">
      <alignment horizontal="right" wrapText="1"/>
    </xf>
    <xf numFmtId="0" fontId="20" fillId="0" borderId="13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164" fontId="20" fillId="0" borderId="15" xfId="0" applyNumberFormat="1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164" fontId="18" fillId="0" borderId="13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28" fillId="0" borderId="13" xfId="0" applyNumberFormat="1" applyFont="1" applyBorder="1"/>
    <xf numFmtId="49" fontId="18" fillId="0" borderId="0" xfId="0" applyNumberFormat="1" applyFont="1"/>
    <xf numFmtId="0" fontId="0" fillId="0" borderId="0" xfId="0" applyFont="1" applyAlignment="1"/>
    <xf numFmtId="0" fontId="26" fillId="0" borderId="0" xfId="0" applyFont="1" applyAlignment="1">
      <alignment horizontal="left" wrapText="1"/>
    </xf>
    <xf numFmtId="0" fontId="27" fillId="2" borderId="0" xfId="0" applyFont="1" applyFill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/>
    </xf>
    <xf numFmtId="166" fontId="34" fillId="0" borderId="5" xfId="0" applyNumberFormat="1" applyFont="1" applyBorder="1"/>
    <xf numFmtId="166" fontId="24" fillId="0" borderId="5" xfId="0" applyNumberFormat="1" applyFont="1" applyBorder="1"/>
    <xf numFmtId="0" fontId="24" fillId="0" borderId="5" xfId="0" applyFont="1" applyBorder="1" applyAlignment="1">
      <alignment horizontal="center" vertical="center" wrapText="1"/>
    </xf>
    <xf numFmtId="14" fontId="34" fillId="0" borderId="5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top"/>
    </xf>
    <xf numFmtId="0" fontId="2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wrapText="1"/>
    </xf>
    <xf numFmtId="164" fontId="32" fillId="0" borderId="13" xfId="0" applyNumberFormat="1" applyFont="1" applyBorder="1" applyAlignment="1">
      <alignment wrapText="1"/>
    </xf>
    <xf numFmtId="164" fontId="32" fillId="0" borderId="13" xfId="0" applyNumberFormat="1" applyFont="1" applyBorder="1"/>
    <xf numFmtId="164" fontId="24" fillId="0" borderId="13" xfId="0" applyNumberFormat="1" applyFont="1" applyBorder="1" applyAlignment="1">
      <alignment horizontal="center"/>
    </xf>
    <xf numFmtId="164" fontId="35" fillId="0" borderId="13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165" fontId="24" fillId="0" borderId="13" xfId="0" applyNumberFormat="1" applyFont="1" applyBorder="1"/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wrapText="1"/>
    </xf>
    <xf numFmtId="164" fontId="24" fillId="0" borderId="13" xfId="0" applyNumberFormat="1" applyFont="1" applyBorder="1" applyAlignment="1">
      <alignment wrapText="1"/>
    </xf>
    <xf numFmtId="164" fontId="24" fillId="0" borderId="13" xfId="0" applyNumberFormat="1" applyFont="1" applyBorder="1"/>
    <xf numFmtId="166" fontId="24" fillId="0" borderId="13" xfId="0" applyNumberFormat="1" applyFont="1" applyBorder="1"/>
    <xf numFmtId="164" fontId="35" fillId="0" borderId="13" xfId="0" applyNumberFormat="1" applyFont="1" applyBorder="1"/>
    <xf numFmtId="164" fontId="35" fillId="0" borderId="13" xfId="0" applyNumberFormat="1" applyFont="1" applyBorder="1" applyAlignment="1">
      <alignment wrapText="1"/>
    </xf>
    <xf numFmtId="0" fontId="32" fillId="0" borderId="13" xfId="0" applyFont="1" applyBorder="1"/>
    <xf numFmtId="0" fontId="24" fillId="0" borderId="13" xfId="0" applyFont="1" applyBorder="1"/>
    <xf numFmtId="0" fontId="37" fillId="0" borderId="13" xfId="0" applyFont="1" applyBorder="1" applyAlignment="1">
      <alignment horizontal="left" wrapText="1"/>
    </xf>
    <xf numFmtId="164" fontId="32" fillId="0" borderId="13" xfId="0" applyNumberFormat="1" applyFont="1" applyBorder="1" applyAlignment="1">
      <alignment horizontal="right" wrapText="1"/>
    </xf>
    <xf numFmtId="164" fontId="37" fillId="0" borderId="13" xfId="0" applyNumberFormat="1" applyFont="1" applyBorder="1" applyAlignment="1">
      <alignment horizontal="right" wrapText="1"/>
    </xf>
    <xf numFmtId="164" fontId="24" fillId="0" borderId="13" xfId="0" applyNumberFormat="1" applyFont="1" applyBorder="1" applyAlignment="1">
      <alignment horizontal="righ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164" fontId="32" fillId="0" borderId="15" xfId="0" applyNumberFormat="1" applyFont="1" applyBorder="1" applyAlignment="1">
      <alignment horizontal="left" wrapText="1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left" wrapText="1"/>
    </xf>
    <xf numFmtId="0" fontId="38" fillId="0" borderId="13" xfId="0" applyFont="1" applyBorder="1" applyAlignment="1">
      <alignment wrapText="1"/>
    </xf>
    <xf numFmtId="164" fontId="39" fillId="0" borderId="13" xfId="0" applyNumberFormat="1" applyFont="1" applyBorder="1"/>
    <xf numFmtId="164" fontId="24" fillId="0" borderId="13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center" vertical="center"/>
    </xf>
    <xf numFmtId="164" fontId="32" fillId="0" borderId="13" xfId="0" applyNumberFormat="1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6" fillId="0" borderId="13" xfId="0" applyNumberFormat="1" applyFont="1" applyBorder="1"/>
    <xf numFmtId="0" fontId="40" fillId="0" borderId="0" xfId="0" applyFont="1"/>
    <xf numFmtId="0" fontId="41" fillId="0" borderId="0" xfId="0" applyFont="1"/>
    <xf numFmtId="164" fontId="42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8" xfId="0" applyFont="1" applyBorder="1"/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/>
    <xf numFmtId="0" fontId="4" fillId="0" borderId="16" xfId="0" applyFont="1" applyBorder="1"/>
    <xf numFmtId="0" fontId="5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9" xfId="0" applyFont="1" applyBorder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2" fillId="0" borderId="15" xfId="0" applyFont="1" applyBorder="1"/>
    <xf numFmtId="0" fontId="22" fillId="0" borderId="16" xfId="0" applyFont="1" applyBorder="1"/>
    <xf numFmtId="0" fontId="22" fillId="0" borderId="4" xfId="0" applyFont="1" applyBorder="1"/>
    <xf numFmtId="0" fontId="22" fillId="0" borderId="7" xfId="0" applyFont="1" applyBorder="1"/>
    <xf numFmtId="0" fontId="22" fillId="0" borderId="5" xfId="0" applyFont="1" applyBorder="1"/>
    <xf numFmtId="0" fontId="22" fillId="0" borderId="8" xfId="0" applyFont="1" applyBorder="1"/>
    <xf numFmtId="49" fontId="7" fillId="0" borderId="2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/>
    <xf numFmtId="49" fontId="22" fillId="0" borderId="8" xfId="0" applyNumberFormat="1" applyFont="1" applyBorder="1"/>
    <xf numFmtId="0" fontId="7" fillId="0" borderId="18" xfId="0" applyFont="1" applyBorder="1" applyAlignment="1">
      <alignment horizontal="center" vertical="center" wrapText="1"/>
    </xf>
    <xf numFmtId="0" fontId="22" fillId="0" borderId="19" xfId="0" applyFont="1" applyBorder="1"/>
    <xf numFmtId="0" fontId="22" fillId="0" borderId="20" xfId="0" applyFont="1" applyBorder="1"/>
    <xf numFmtId="0" fontId="26" fillId="0" borderId="0" xfId="0" applyFont="1" applyAlignment="1">
      <alignment horizontal="left" wrapText="1"/>
    </xf>
    <xf numFmtId="0" fontId="27" fillId="2" borderId="0" xfId="0" applyFont="1" applyFill="1" applyAlignment="1">
      <alignment horizontal="left" vertical="center" wrapText="1"/>
    </xf>
    <xf numFmtId="0" fontId="22" fillId="0" borderId="26" xfId="0" applyFont="1" applyBorder="1"/>
    <xf numFmtId="0" fontId="22" fillId="0" borderId="6" xfId="0" applyFont="1" applyBorder="1"/>
    <xf numFmtId="0" fontId="22" fillId="0" borderId="9" xfId="0" applyFont="1" applyBorder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31" fillId="0" borderId="15" xfId="0" applyFont="1" applyBorder="1"/>
    <xf numFmtId="0" fontId="31" fillId="0" borderId="16" xfId="0" applyFont="1" applyBorder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31" fillId="0" borderId="4" xfId="0" applyFont="1" applyBorder="1"/>
    <xf numFmtId="0" fontId="31" fillId="0" borderId="7" xfId="0" applyFont="1" applyBorder="1"/>
    <xf numFmtId="0" fontId="31" fillId="0" borderId="5" xfId="0" applyFont="1" applyBorder="1"/>
    <xf numFmtId="0" fontId="31" fillId="0" borderId="8" xfId="0" applyFont="1" applyBorder="1"/>
    <xf numFmtId="0" fontId="18" fillId="0" borderId="3" xfId="0" applyFont="1" applyBorder="1" applyAlignment="1">
      <alignment horizontal="center" vertical="center" wrapText="1"/>
    </xf>
    <xf numFmtId="0" fontId="31" fillId="0" borderId="6" xfId="0" applyFont="1" applyBorder="1"/>
    <xf numFmtId="0" fontId="31" fillId="0" borderId="9" xfId="0" applyFont="1" applyBorder="1"/>
    <xf numFmtId="0" fontId="24" fillId="0" borderId="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4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24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/>
  </sheetViews>
  <sheetFormatPr defaultColWidth="14.44140625" defaultRowHeight="15" customHeight="1"/>
  <cols>
    <col min="1" max="1" width="9.109375" customWidth="1"/>
    <col min="2" max="2" width="47.5546875" customWidth="1"/>
    <col min="3" max="3" width="14.109375" customWidth="1"/>
    <col min="4" max="4" width="23.6640625" customWidth="1"/>
    <col min="5" max="5" width="13.5546875" customWidth="1"/>
    <col min="6" max="6" width="21.33203125" customWidth="1"/>
    <col min="7" max="7" width="12.88671875" customWidth="1"/>
    <col min="8" max="26" width="8" customWidth="1"/>
  </cols>
  <sheetData>
    <row r="1" spans="1:26" ht="18.75" customHeight="1">
      <c r="A1" s="1"/>
      <c r="B1" s="1"/>
      <c r="C1" s="1"/>
      <c r="D1" s="1"/>
      <c r="E1" s="288" t="s">
        <v>0</v>
      </c>
      <c r="F1" s="28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88" t="s">
        <v>1</v>
      </c>
      <c r="F2" s="2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1"/>
      <c r="C3" s="1"/>
      <c r="D3" s="1"/>
      <c r="E3" s="288"/>
      <c r="F3" s="28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294" t="s">
        <v>2</v>
      </c>
      <c r="C4" s="289"/>
      <c r="D4" s="289"/>
      <c r="E4" s="289"/>
      <c r="F4" s="28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294" t="s">
        <v>3</v>
      </c>
      <c r="C5" s="289"/>
      <c r="D5" s="289"/>
      <c r="E5" s="289"/>
      <c r="F5" s="28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>
      <c r="A7" s="278" t="s">
        <v>4</v>
      </c>
      <c r="B7" s="281" t="s">
        <v>5</v>
      </c>
      <c r="C7" s="281" t="s">
        <v>6</v>
      </c>
      <c r="D7" s="281" t="s">
        <v>7</v>
      </c>
      <c r="E7" s="281" t="s">
        <v>8</v>
      </c>
      <c r="F7" s="290" t="s">
        <v>9</v>
      </c>
      <c r="G7" s="29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0.75" hidden="1" customHeight="1">
      <c r="A8" s="279"/>
      <c r="B8" s="282"/>
      <c r="C8" s="282"/>
      <c r="D8" s="282"/>
      <c r="E8" s="282"/>
      <c r="F8" s="291"/>
      <c r="G8" s="28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280"/>
      <c r="B9" s="283"/>
      <c r="C9" s="283"/>
      <c r="D9" s="283"/>
      <c r="E9" s="283"/>
      <c r="F9" s="29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3">
        <v>1</v>
      </c>
      <c r="B10" s="4">
        <v>2</v>
      </c>
      <c r="C10" s="4">
        <v>3</v>
      </c>
      <c r="D10" s="4">
        <v>6</v>
      </c>
      <c r="E10" s="4">
        <v>7</v>
      </c>
      <c r="F10" s="5">
        <v>8</v>
      </c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5" customHeight="1">
      <c r="A11" s="6">
        <v>1</v>
      </c>
      <c r="B11" s="284" t="s">
        <v>10</v>
      </c>
      <c r="C11" s="285"/>
      <c r="D11" s="285"/>
      <c r="E11" s="285"/>
      <c r="F11" s="286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.75" customHeight="1">
      <c r="A12" s="9" t="s">
        <v>11</v>
      </c>
      <c r="B12" s="10" t="s">
        <v>12</v>
      </c>
      <c r="C12" s="11">
        <f>C13+C14+C15+C16</f>
        <v>975</v>
      </c>
      <c r="D12" s="12" t="s">
        <v>13</v>
      </c>
      <c r="E12" s="13"/>
      <c r="F12" s="14" t="s">
        <v>14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5" t="s">
        <v>15</v>
      </c>
      <c r="B13" s="16" t="s">
        <v>16</v>
      </c>
      <c r="C13" s="17">
        <v>200</v>
      </c>
      <c r="D13" s="12" t="s">
        <v>13</v>
      </c>
      <c r="E13" s="13"/>
      <c r="F13" s="12" t="s">
        <v>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.75" customHeight="1">
      <c r="A14" s="15" t="s">
        <v>17</v>
      </c>
      <c r="B14" s="16" t="s">
        <v>18</v>
      </c>
      <c r="C14" s="17">
        <v>230</v>
      </c>
      <c r="D14" s="12" t="s">
        <v>13</v>
      </c>
      <c r="E14" s="18"/>
      <c r="F14" s="12" t="s">
        <v>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5" t="s">
        <v>19</v>
      </c>
      <c r="B15" s="16" t="s">
        <v>20</v>
      </c>
      <c r="C15" s="17">
        <v>45</v>
      </c>
      <c r="D15" s="12" t="s">
        <v>13</v>
      </c>
      <c r="E15" s="18"/>
      <c r="F15" s="12" t="s">
        <v>14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5" customHeight="1">
      <c r="A16" s="15" t="s">
        <v>21</v>
      </c>
      <c r="B16" s="16" t="s">
        <v>22</v>
      </c>
      <c r="C16" s="17">
        <v>500</v>
      </c>
      <c r="D16" s="12" t="s">
        <v>13</v>
      </c>
      <c r="E16" s="18"/>
      <c r="F16" s="12" t="s">
        <v>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1" customHeight="1">
      <c r="A17" s="15" t="s">
        <v>23</v>
      </c>
      <c r="B17" s="16" t="s">
        <v>24</v>
      </c>
      <c r="C17" s="17">
        <v>200</v>
      </c>
      <c r="D17" s="12" t="s">
        <v>13</v>
      </c>
      <c r="E17" s="13"/>
      <c r="F17" s="12" t="s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.75" customHeight="1">
      <c r="A18" s="15" t="s">
        <v>25</v>
      </c>
      <c r="B18" s="16" t="s">
        <v>26</v>
      </c>
      <c r="C18" s="17">
        <v>200</v>
      </c>
      <c r="D18" s="12" t="s">
        <v>13</v>
      </c>
      <c r="E18" s="18"/>
      <c r="F18" s="12" t="s">
        <v>14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15" t="s">
        <v>27</v>
      </c>
      <c r="B19" s="16" t="s">
        <v>28</v>
      </c>
      <c r="C19" s="17">
        <v>3800</v>
      </c>
      <c r="D19" s="12" t="s">
        <v>13</v>
      </c>
      <c r="E19" s="18"/>
      <c r="F19" s="12" t="s">
        <v>14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5" customHeight="1">
      <c r="A20" s="15" t="s">
        <v>29</v>
      </c>
      <c r="B20" s="16" t="s">
        <v>30</v>
      </c>
      <c r="C20" s="17">
        <v>600</v>
      </c>
      <c r="D20" s="12" t="s">
        <v>13</v>
      </c>
      <c r="E20" s="18"/>
      <c r="F20" s="12" t="s">
        <v>14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9"/>
      <c r="B21" s="10" t="s">
        <v>31</v>
      </c>
      <c r="C21" s="11">
        <f>C12+C17+C18+C19+C20</f>
        <v>5775</v>
      </c>
      <c r="D21" s="13"/>
      <c r="E21" s="13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1" customHeight="1">
      <c r="A22" s="9"/>
      <c r="B22" s="287" t="s">
        <v>32</v>
      </c>
      <c r="C22" s="285"/>
      <c r="D22" s="285"/>
      <c r="E22" s="285"/>
      <c r="F22" s="286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46.5" customHeight="1">
      <c r="A23" s="15" t="s">
        <v>33</v>
      </c>
      <c r="B23" s="16" t="s">
        <v>34</v>
      </c>
      <c r="C23" s="17">
        <v>950</v>
      </c>
      <c r="D23" s="12" t="s">
        <v>13</v>
      </c>
      <c r="E23" s="18"/>
      <c r="F23" s="12" t="s">
        <v>14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1.25" customHeight="1">
      <c r="A24" s="19" t="s">
        <v>35</v>
      </c>
      <c r="B24" s="20" t="s">
        <v>36</v>
      </c>
      <c r="C24" s="21">
        <v>1760</v>
      </c>
      <c r="D24" s="22" t="s">
        <v>13</v>
      </c>
      <c r="E24" s="23"/>
      <c r="F24" s="22" t="s">
        <v>14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6" customHeight="1">
      <c r="A25" s="15" t="s">
        <v>37</v>
      </c>
      <c r="B25" s="16" t="s">
        <v>38</v>
      </c>
      <c r="C25" s="17">
        <v>810</v>
      </c>
      <c r="D25" s="12" t="s">
        <v>13</v>
      </c>
      <c r="E25" s="18"/>
      <c r="F25" s="12" t="s">
        <v>14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2.5" customHeight="1">
      <c r="A26" s="15" t="s">
        <v>39</v>
      </c>
      <c r="B26" s="16" t="s">
        <v>40</v>
      </c>
      <c r="C26" s="17">
        <v>599</v>
      </c>
      <c r="D26" s="12" t="s">
        <v>13</v>
      </c>
      <c r="E26" s="18"/>
      <c r="F26" s="12" t="s">
        <v>14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8.25" customHeight="1">
      <c r="A27" s="15" t="s">
        <v>41</v>
      </c>
      <c r="B27" s="16" t="s">
        <v>42</v>
      </c>
      <c r="C27" s="17">
        <v>97.62</v>
      </c>
      <c r="D27" s="12" t="s">
        <v>13</v>
      </c>
      <c r="E27" s="18"/>
      <c r="F27" s="12" t="s">
        <v>14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7.25" customHeight="1">
      <c r="A28" s="15" t="s">
        <v>43</v>
      </c>
      <c r="B28" s="16" t="s">
        <v>44</v>
      </c>
      <c r="C28" s="17">
        <v>4900</v>
      </c>
      <c r="D28" s="12" t="s">
        <v>13</v>
      </c>
      <c r="E28" s="18"/>
      <c r="F28" s="12" t="s">
        <v>14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4" customHeight="1">
      <c r="A29" s="15" t="s">
        <v>45</v>
      </c>
      <c r="B29" s="16" t="s">
        <v>46</v>
      </c>
      <c r="C29" s="17">
        <v>1827.394</v>
      </c>
      <c r="D29" s="12" t="s">
        <v>13</v>
      </c>
      <c r="E29" s="18"/>
      <c r="F29" s="12" t="s">
        <v>14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3.75" customHeight="1">
      <c r="A30" s="15" t="s">
        <v>47</v>
      </c>
      <c r="B30" s="16" t="s">
        <v>48</v>
      </c>
      <c r="C30" s="17">
        <v>817.24699999999996</v>
      </c>
      <c r="D30" s="12" t="s">
        <v>13</v>
      </c>
      <c r="E30" s="18"/>
      <c r="F30" s="12" t="s">
        <v>14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8.5" customHeight="1">
      <c r="A31" s="15" t="s">
        <v>49</v>
      </c>
      <c r="B31" s="16" t="s">
        <v>50</v>
      </c>
      <c r="C31" s="17">
        <v>49</v>
      </c>
      <c r="D31" s="12" t="s">
        <v>13</v>
      </c>
      <c r="E31" s="18"/>
      <c r="F31" s="12" t="s">
        <v>14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50.25" customHeight="1">
      <c r="A32" s="15" t="s">
        <v>51</v>
      </c>
      <c r="B32" s="16" t="s">
        <v>52</v>
      </c>
      <c r="C32" s="17">
        <v>900</v>
      </c>
      <c r="D32" s="12" t="s">
        <v>13</v>
      </c>
      <c r="E32" s="18"/>
      <c r="F32" s="12" t="s">
        <v>14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5"/>
      <c r="B33" s="10" t="s">
        <v>53</v>
      </c>
      <c r="C33" s="11">
        <f>SUM(C23:C32)</f>
        <v>12710.260999999999</v>
      </c>
      <c r="D33" s="13"/>
      <c r="E33" s="13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9"/>
      <c r="B34" s="10" t="s">
        <v>54</v>
      </c>
      <c r="C34" s="11"/>
      <c r="D34" s="13"/>
      <c r="E34" s="13"/>
      <c r="F34" s="1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8.75" customHeight="1">
      <c r="A35" s="9"/>
      <c r="B35" s="10" t="s">
        <v>55</v>
      </c>
      <c r="C35" s="11">
        <f>C21+C33</f>
        <v>18485.260999999999</v>
      </c>
      <c r="D35" s="13"/>
      <c r="E35" s="13"/>
      <c r="F35" s="1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.75" customHeight="1">
      <c r="A36" s="2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24"/>
      <c r="B37" s="288" t="s">
        <v>56</v>
      </c>
      <c r="C37" s="289"/>
      <c r="D37" s="289"/>
      <c r="E37" s="289"/>
      <c r="F37" s="28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2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2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2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2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2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5">
    <mergeCell ref="G7:G8"/>
    <mergeCell ref="E1:F1"/>
    <mergeCell ref="E2:F2"/>
    <mergeCell ref="E3:F3"/>
    <mergeCell ref="B4:F4"/>
    <mergeCell ref="B5:F5"/>
    <mergeCell ref="A7:A9"/>
    <mergeCell ref="B7:B9"/>
    <mergeCell ref="B11:F11"/>
    <mergeCell ref="B22:F22"/>
    <mergeCell ref="B37:F37"/>
    <mergeCell ref="C7:C9"/>
    <mergeCell ref="D7:D9"/>
    <mergeCell ref="E7:E9"/>
    <mergeCell ref="F7:F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7" workbookViewId="0">
      <selection activeCell="D3" sqref="D3"/>
    </sheetView>
  </sheetViews>
  <sheetFormatPr defaultColWidth="14.44140625" defaultRowHeight="15" customHeight="1"/>
  <cols>
    <col min="1" max="1" width="8" customWidth="1"/>
    <col min="2" max="2" width="47.5546875" customWidth="1"/>
    <col min="3" max="3" width="14.109375" customWidth="1"/>
    <col min="4" max="4" width="23.6640625" customWidth="1"/>
    <col min="5" max="5" width="13.5546875" customWidth="1"/>
    <col min="6" max="6" width="21.33203125" customWidth="1"/>
    <col min="7" max="26" width="8" customWidth="1"/>
  </cols>
  <sheetData>
    <row r="1" spans="1:26" ht="83.25" customHeight="1">
      <c r="A1" s="25"/>
      <c r="B1" s="25"/>
      <c r="C1" s="25"/>
      <c r="D1" s="25"/>
      <c r="E1" s="298" t="s">
        <v>68</v>
      </c>
      <c r="F1" s="28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6.75" customHeight="1">
      <c r="A2" s="25"/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8.25" customHeight="1">
      <c r="A3" s="25"/>
      <c r="B3" s="25"/>
      <c r="C3" s="25"/>
      <c r="D3" s="25"/>
      <c r="E3" s="298" t="s">
        <v>57</v>
      </c>
      <c r="F3" s="289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35.25" customHeight="1">
      <c r="A4" s="25"/>
      <c r="B4" s="299" t="s">
        <v>2</v>
      </c>
      <c r="C4" s="289"/>
      <c r="D4" s="289"/>
      <c r="E4" s="289"/>
      <c r="F4" s="28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8.75" customHeight="1">
      <c r="A5" s="25"/>
      <c r="B5" s="299" t="s">
        <v>3</v>
      </c>
      <c r="C5" s="289"/>
      <c r="D5" s="289"/>
      <c r="E5" s="289"/>
      <c r="F5" s="28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9.5" customHeight="1">
      <c r="A6" s="25"/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2.75" customHeight="1">
      <c r="A7" s="295" t="s">
        <v>4</v>
      </c>
      <c r="B7" s="296" t="s">
        <v>5</v>
      </c>
      <c r="C7" s="296" t="s">
        <v>6</v>
      </c>
      <c r="D7" s="296" t="s">
        <v>7</v>
      </c>
      <c r="E7" s="296" t="s">
        <v>8</v>
      </c>
      <c r="F7" s="300" t="s">
        <v>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279"/>
      <c r="B8" s="282"/>
      <c r="C8" s="282"/>
      <c r="D8" s="282"/>
      <c r="E8" s="282"/>
      <c r="F8" s="291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37.5" customHeight="1">
      <c r="A9" s="280"/>
      <c r="B9" s="283"/>
      <c r="C9" s="283"/>
      <c r="D9" s="283"/>
      <c r="E9" s="283"/>
      <c r="F9" s="29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27">
        <v>1</v>
      </c>
      <c r="B10" s="28">
        <v>2</v>
      </c>
      <c r="C10" s="28">
        <v>3</v>
      </c>
      <c r="D10" s="28">
        <v>6</v>
      </c>
      <c r="E10" s="28">
        <v>7</v>
      </c>
      <c r="F10" s="29">
        <v>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30">
        <v>1</v>
      </c>
      <c r="B11" s="301" t="s">
        <v>10</v>
      </c>
      <c r="C11" s="285"/>
      <c r="D11" s="285"/>
      <c r="E11" s="285"/>
      <c r="F11" s="28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31" t="s">
        <v>11</v>
      </c>
      <c r="B12" s="32" t="s">
        <v>12</v>
      </c>
      <c r="C12" s="33">
        <f>C13+C14+C15+C16</f>
        <v>975</v>
      </c>
      <c r="D12" s="34" t="s">
        <v>13</v>
      </c>
      <c r="E12" s="35">
        <v>44917</v>
      </c>
      <c r="F12" s="36" t="s">
        <v>14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37" t="s">
        <v>15</v>
      </c>
      <c r="B13" s="38" t="s">
        <v>58</v>
      </c>
      <c r="C13" s="39">
        <v>200</v>
      </c>
      <c r="D13" s="34" t="s">
        <v>13</v>
      </c>
      <c r="E13" s="40">
        <v>44805</v>
      </c>
      <c r="F13" s="34" t="s">
        <v>14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37" t="s">
        <v>17</v>
      </c>
      <c r="B14" s="38" t="s">
        <v>59</v>
      </c>
      <c r="C14" s="39">
        <v>230</v>
      </c>
      <c r="D14" s="34" t="s">
        <v>13</v>
      </c>
      <c r="E14" s="40">
        <v>44805</v>
      </c>
      <c r="F14" s="34" t="s">
        <v>14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37" t="s">
        <v>19</v>
      </c>
      <c r="B15" s="38" t="s">
        <v>60</v>
      </c>
      <c r="C15" s="39">
        <v>45</v>
      </c>
      <c r="D15" s="34" t="s">
        <v>13</v>
      </c>
      <c r="E15" s="41">
        <v>44917</v>
      </c>
      <c r="F15" s="34" t="s">
        <v>14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1.75" customHeight="1">
      <c r="A16" s="42" t="s">
        <v>21</v>
      </c>
      <c r="B16" s="43" t="s">
        <v>61</v>
      </c>
      <c r="C16" s="39">
        <v>500</v>
      </c>
      <c r="D16" s="34" t="s">
        <v>13</v>
      </c>
      <c r="E16" s="44">
        <v>44917</v>
      </c>
      <c r="F16" s="34" t="s">
        <v>14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51" customHeight="1">
      <c r="A17" s="42" t="s">
        <v>23</v>
      </c>
      <c r="B17" s="64" t="s">
        <v>24</v>
      </c>
      <c r="C17" s="45">
        <v>100</v>
      </c>
      <c r="D17" s="46" t="s">
        <v>13</v>
      </c>
      <c r="E17" s="47">
        <v>44671</v>
      </c>
      <c r="F17" s="46" t="s">
        <v>14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37.5" customHeight="1">
      <c r="A18" s="37" t="s">
        <v>25</v>
      </c>
      <c r="B18" s="38" t="s">
        <v>26</v>
      </c>
      <c r="C18" s="39">
        <v>200</v>
      </c>
      <c r="D18" s="34" t="s">
        <v>13</v>
      </c>
      <c r="E18" s="40">
        <v>44734</v>
      </c>
      <c r="F18" s="34" t="s">
        <v>14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50.25" customHeight="1">
      <c r="A19" s="37" t="s">
        <v>27</v>
      </c>
      <c r="B19" s="38" t="s">
        <v>28</v>
      </c>
      <c r="C19" s="39">
        <v>3800</v>
      </c>
      <c r="D19" s="34" t="s">
        <v>13</v>
      </c>
      <c r="E19" s="40">
        <v>44701</v>
      </c>
      <c r="F19" s="34" t="s">
        <v>14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50.25" customHeight="1">
      <c r="A20" s="42" t="s">
        <v>29</v>
      </c>
      <c r="B20" s="43" t="s">
        <v>30</v>
      </c>
      <c r="C20" s="45">
        <v>500</v>
      </c>
      <c r="D20" s="46" t="s">
        <v>13</v>
      </c>
      <c r="E20" s="47">
        <v>44825</v>
      </c>
      <c r="F20" s="46" t="s">
        <v>14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31"/>
      <c r="B21" s="32" t="s">
        <v>31</v>
      </c>
      <c r="C21" s="45">
        <f>C12+C17+C18+C19+C20</f>
        <v>5575</v>
      </c>
      <c r="D21" s="49"/>
      <c r="E21" s="49"/>
      <c r="F21" s="50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31"/>
      <c r="B22" s="51" t="s">
        <v>62</v>
      </c>
      <c r="C22" s="52">
        <v>-200</v>
      </c>
      <c r="D22" s="53"/>
      <c r="E22" s="53"/>
      <c r="F22" s="53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31"/>
      <c r="B23" s="302" t="s">
        <v>32</v>
      </c>
      <c r="C23" s="285"/>
      <c r="D23" s="285"/>
      <c r="E23" s="285"/>
      <c r="F23" s="28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68.25" customHeight="1">
      <c r="A24" s="37" t="s">
        <v>33</v>
      </c>
      <c r="B24" s="38" t="s">
        <v>34</v>
      </c>
      <c r="C24" s="54">
        <v>950</v>
      </c>
      <c r="D24" s="34" t="s">
        <v>13</v>
      </c>
      <c r="E24" s="40">
        <v>44825</v>
      </c>
      <c r="F24" s="34" t="s">
        <v>14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83.25" customHeight="1">
      <c r="A25" s="55" t="s">
        <v>35</v>
      </c>
      <c r="B25" s="43" t="s">
        <v>63</v>
      </c>
      <c r="C25" s="56">
        <v>1760</v>
      </c>
      <c r="D25" s="57" t="s">
        <v>13</v>
      </c>
      <c r="E25" s="58">
        <v>44825</v>
      </c>
      <c r="F25" s="57" t="s">
        <v>14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69" customHeight="1">
      <c r="A26" s="37" t="s">
        <v>37</v>
      </c>
      <c r="B26" s="38" t="s">
        <v>38</v>
      </c>
      <c r="C26" s="54">
        <v>810</v>
      </c>
      <c r="D26" s="34" t="s">
        <v>13</v>
      </c>
      <c r="E26" s="40">
        <v>44825</v>
      </c>
      <c r="F26" s="34" t="s">
        <v>14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66" customHeight="1">
      <c r="A27" s="37" t="s">
        <v>39</v>
      </c>
      <c r="B27" s="38" t="s">
        <v>40</v>
      </c>
      <c r="C27" s="54">
        <v>599</v>
      </c>
      <c r="D27" s="34" t="s">
        <v>13</v>
      </c>
      <c r="E27" s="40">
        <v>44825</v>
      </c>
      <c r="F27" s="34" t="s">
        <v>14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79.5" customHeight="1">
      <c r="A28" s="37" t="s">
        <v>41</v>
      </c>
      <c r="B28" s="38" t="s">
        <v>42</v>
      </c>
      <c r="C28" s="39">
        <v>97.62</v>
      </c>
      <c r="D28" s="34" t="s">
        <v>13</v>
      </c>
      <c r="E28" s="40">
        <v>44692</v>
      </c>
      <c r="F28" s="34" t="s">
        <v>14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7.25" customHeight="1">
      <c r="A29" s="37" t="s">
        <v>43</v>
      </c>
      <c r="B29" s="38" t="s">
        <v>44</v>
      </c>
      <c r="C29" s="54">
        <v>4900</v>
      </c>
      <c r="D29" s="34" t="s">
        <v>13</v>
      </c>
      <c r="E29" s="41">
        <v>44853</v>
      </c>
      <c r="F29" s="34" t="s">
        <v>14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47.25" customHeight="1">
      <c r="A30" s="37" t="s">
        <v>45</v>
      </c>
      <c r="B30" s="38" t="s">
        <v>46</v>
      </c>
      <c r="C30" s="39">
        <v>1827.394</v>
      </c>
      <c r="D30" s="34" t="s">
        <v>13</v>
      </c>
      <c r="E30" s="40">
        <v>44825</v>
      </c>
      <c r="F30" s="34" t="s">
        <v>14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68.25" customHeight="1">
      <c r="A31" s="37" t="s">
        <v>47</v>
      </c>
      <c r="B31" s="38" t="s">
        <v>48</v>
      </c>
      <c r="C31" s="39">
        <v>817.24699999999996</v>
      </c>
      <c r="D31" s="34" t="s">
        <v>13</v>
      </c>
      <c r="E31" s="40">
        <v>44704</v>
      </c>
      <c r="F31" s="34" t="s">
        <v>14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75.75" customHeight="1">
      <c r="A32" s="37" t="s">
        <v>49</v>
      </c>
      <c r="B32" s="38" t="s">
        <v>50</v>
      </c>
      <c r="C32" s="54">
        <v>49</v>
      </c>
      <c r="D32" s="34" t="s">
        <v>13</v>
      </c>
      <c r="E32" s="40">
        <v>44680</v>
      </c>
      <c r="F32" s="34" t="s">
        <v>14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60" customHeight="1">
      <c r="A33" s="37" t="s">
        <v>51</v>
      </c>
      <c r="B33" s="38" t="s">
        <v>52</v>
      </c>
      <c r="C33" s="54">
        <v>900</v>
      </c>
      <c r="D33" s="34" t="s">
        <v>13</v>
      </c>
      <c r="E33" s="40">
        <v>44825</v>
      </c>
      <c r="F33" s="34" t="s">
        <v>14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1.5" customHeight="1">
      <c r="A34" s="55" t="s">
        <v>64</v>
      </c>
      <c r="B34" s="43" t="s">
        <v>65</v>
      </c>
      <c r="C34" s="45">
        <v>350</v>
      </c>
      <c r="D34" s="34" t="s">
        <v>13</v>
      </c>
      <c r="E34" s="59">
        <v>44643</v>
      </c>
      <c r="F34" s="60" t="s">
        <v>66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.75" customHeight="1">
      <c r="A35" s="37"/>
      <c r="B35" s="32" t="s">
        <v>53</v>
      </c>
      <c r="C35" s="33">
        <f>SUM(C24:C34)</f>
        <v>13060.260999999999</v>
      </c>
      <c r="D35" s="49"/>
      <c r="E35" s="49"/>
      <c r="F35" s="4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8.75" customHeight="1">
      <c r="A36" s="31"/>
      <c r="B36" s="61" t="s">
        <v>62</v>
      </c>
      <c r="C36" s="62">
        <v>350</v>
      </c>
      <c r="D36" s="49"/>
      <c r="E36" s="49"/>
      <c r="F36" s="4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8.75" customHeight="1">
      <c r="A37" s="31"/>
      <c r="B37" s="61" t="s">
        <v>67</v>
      </c>
      <c r="C37" s="62">
        <v>150</v>
      </c>
      <c r="D37" s="49"/>
      <c r="E37" s="49"/>
      <c r="F37" s="4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8.75" customHeight="1">
      <c r="A38" s="31"/>
      <c r="B38" s="32" t="s">
        <v>55</v>
      </c>
      <c r="C38" s="45">
        <f>C21+C35</f>
        <v>18635.260999999999</v>
      </c>
      <c r="D38" s="49"/>
      <c r="E38" s="49"/>
      <c r="F38" s="49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8.75" customHeight="1">
      <c r="A39" s="63"/>
      <c r="B39" s="25"/>
      <c r="C39" s="25"/>
      <c r="D39" s="25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8.75" customHeight="1">
      <c r="A40" s="63"/>
      <c r="B40" s="297" t="s">
        <v>56</v>
      </c>
      <c r="C40" s="289"/>
      <c r="D40" s="289"/>
      <c r="E40" s="289"/>
      <c r="F40" s="28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  <row r="1001" spans="1:26" ht="12.7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</row>
    <row r="1002" spans="1:26" ht="12.7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</row>
    <row r="1003" spans="1:26" ht="12.7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</row>
  </sheetData>
  <mergeCells count="13">
    <mergeCell ref="A7:A9"/>
    <mergeCell ref="B7:B9"/>
    <mergeCell ref="C7:C9"/>
    <mergeCell ref="B40:F40"/>
    <mergeCell ref="E1:F1"/>
    <mergeCell ref="E3:F3"/>
    <mergeCell ref="B4:F4"/>
    <mergeCell ref="B5:F5"/>
    <mergeCell ref="D7:D9"/>
    <mergeCell ref="E7:E9"/>
    <mergeCell ref="F7:F9"/>
    <mergeCell ref="B11:F11"/>
    <mergeCell ref="B23:F23"/>
  </mergeCells>
  <pageMargins left="0.25" right="0.25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sqref="A1:J41"/>
    </sheetView>
  </sheetViews>
  <sheetFormatPr defaultColWidth="14.44140625" defaultRowHeight="15" customHeight="1"/>
  <cols>
    <col min="1" max="1" width="6.88671875" customWidth="1"/>
    <col min="2" max="2" width="34.33203125" customWidth="1"/>
    <col min="3" max="3" width="10.88671875" customWidth="1"/>
    <col min="4" max="4" width="10" customWidth="1"/>
    <col min="5" max="5" width="10.6640625" customWidth="1"/>
    <col min="6" max="6" width="9.88671875" customWidth="1"/>
    <col min="7" max="7" width="11.109375" customWidth="1"/>
    <col min="8" max="8" width="10.88671875" customWidth="1"/>
    <col min="9" max="9" width="11.88671875" customWidth="1"/>
    <col min="10" max="10" width="17.5546875" customWidth="1"/>
    <col min="11" max="26" width="8" customWidth="1"/>
  </cols>
  <sheetData>
    <row r="1" spans="1:10" ht="12.75" customHeight="1">
      <c r="A1" s="25"/>
      <c r="B1" s="25"/>
      <c r="C1" s="25"/>
      <c r="D1" s="25"/>
      <c r="E1" s="25"/>
      <c r="F1" s="25"/>
      <c r="G1" s="25"/>
      <c r="H1" s="25"/>
      <c r="I1" s="298" t="s">
        <v>57</v>
      </c>
      <c r="J1" s="289"/>
    </row>
    <row r="2" spans="1:10" ht="12.75" customHeight="1">
      <c r="A2" s="25"/>
      <c r="B2" s="299" t="s">
        <v>2</v>
      </c>
      <c r="C2" s="299"/>
      <c r="D2" s="299"/>
      <c r="E2" s="289"/>
      <c r="F2" s="289"/>
      <c r="G2" s="289"/>
      <c r="H2" s="289"/>
      <c r="I2" s="289"/>
      <c r="J2" s="289"/>
    </row>
    <row r="3" spans="1:10" ht="12.75" customHeight="1">
      <c r="A3" s="25"/>
      <c r="B3" s="299" t="s">
        <v>3</v>
      </c>
      <c r="C3" s="299"/>
      <c r="D3" s="299"/>
      <c r="E3" s="289"/>
      <c r="F3" s="289"/>
      <c r="G3" s="289"/>
      <c r="H3" s="289"/>
      <c r="I3" s="289"/>
      <c r="J3" s="289"/>
    </row>
    <row r="4" spans="1:10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.75" customHeight="1">
      <c r="A5" s="295" t="s">
        <v>4</v>
      </c>
      <c r="B5" s="296" t="s">
        <v>5</v>
      </c>
      <c r="C5" s="68" t="s">
        <v>69</v>
      </c>
      <c r="D5" s="68"/>
      <c r="E5" s="296" t="s">
        <v>70</v>
      </c>
      <c r="F5" s="68"/>
      <c r="G5" s="68"/>
      <c r="H5" s="303" t="s">
        <v>7</v>
      </c>
      <c r="I5" s="296" t="s">
        <v>8</v>
      </c>
      <c r="J5" s="300" t="s">
        <v>9</v>
      </c>
    </row>
    <row r="6" spans="1:10" ht="12.75" customHeight="1">
      <c r="A6" s="279"/>
      <c r="B6" s="282"/>
      <c r="C6" s="70" t="s">
        <v>71</v>
      </c>
      <c r="D6" s="71">
        <v>44601</v>
      </c>
      <c r="E6" s="282"/>
      <c r="F6" s="71">
        <v>44632</v>
      </c>
      <c r="G6" s="66"/>
      <c r="H6" s="304"/>
      <c r="I6" s="282"/>
      <c r="J6" s="291"/>
    </row>
    <row r="7" spans="1:10" ht="12.75" customHeight="1">
      <c r="A7" s="280"/>
      <c r="B7" s="283"/>
      <c r="C7" s="72" t="s">
        <v>72</v>
      </c>
      <c r="D7" s="73"/>
      <c r="E7" s="283"/>
      <c r="F7" s="67"/>
      <c r="G7" s="74" t="s">
        <v>70</v>
      </c>
      <c r="H7" s="305"/>
      <c r="I7" s="283"/>
      <c r="J7" s="292"/>
    </row>
    <row r="8" spans="1:10" ht="12.75" customHeigh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9">
        <v>10</v>
      </c>
    </row>
    <row r="9" spans="1:10" ht="12.75" customHeight="1">
      <c r="A9" s="30">
        <v>1</v>
      </c>
      <c r="B9" s="301" t="s">
        <v>10</v>
      </c>
      <c r="C9" s="306"/>
      <c r="D9" s="306"/>
      <c r="E9" s="285"/>
      <c r="F9" s="285"/>
      <c r="G9" s="285"/>
      <c r="H9" s="285"/>
      <c r="I9" s="285"/>
      <c r="J9" s="286"/>
    </row>
    <row r="10" spans="1:10" ht="12.75" customHeight="1">
      <c r="A10" s="31" t="s">
        <v>11</v>
      </c>
      <c r="B10" s="61" t="s">
        <v>12</v>
      </c>
      <c r="C10" s="75">
        <v>975</v>
      </c>
      <c r="D10" s="75">
        <v>0</v>
      </c>
      <c r="E10" s="33">
        <f>E11+E12+E13+E14</f>
        <v>975</v>
      </c>
      <c r="F10" s="33">
        <v>0</v>
      </c>
      <c r="G10" s="33">
        <v>975</v>
      </c>
      <c r="H10" s="76" t="s">
        <v>13</v>
      </c>
      <c r="I10" s="77">
        <v>44917</v>
      </c>
      <c r="J10" s="78" t="s">
        <v>14</v>
      </c>
    </row>
    <row r="11" spans="1:10" ht="12.75" customHeight="1">
      <c r="A11" s="37" t="s">
        <v>15</v>
      </c>
      <c r="B11" s="38" t="s">
        <v>58</v>
      </c>
      <c r="C11" s="79">
        <v>200</v>
      </c>
      <c r="D11" s="79">
        <v>0</v>
      </c>
      <c r="E11" s="39">
        <v>200</v>
      </c>
      <c r="F11" s="39">
        <v>0</v>
      </c>
      <c r="G11" s="39">
        <v>200</v>
      </c>
      <c r="H11" s="76" t="s">
        <v>13</v>
      </c>
      <c r="I11" s="40">
        <v>44805</v>
      </c>
      <c r="J11" s="34" t="s">
        <v>14</v>
      </c>
    </row>
    <row r="12" spans="1:10" ht="12.75" customHeight="1">
      <c r="A12" s="37" t="s">
        <v>17</v>
      </c>
      <c r="B12" s="38" t="s">
        <v>59</v>
      </c>
      <c r="C12" s="79">
        <v>230</v>
      </c>
      <c r="D12" s="79">
        <v>0</v>
      </c>
      <c r="E12" s="39">
        <v>230</v>
      </c>
      <c r="F12" s="39">
        <v>0</v>
      </c>
      <c r="G12" s="39">
        <v>230</v>
      </c>
      <c r="H12" s="76" t="s">
        <v>13</v>
      </c>
      <c r="I12" s="40">
        <v>44805</v>
      </c>
      <c r="J12" s="34" t="s">
        <v>14</v>
      </c>
    </row>
    <row r="13" spans="1:10" ht="12.75" customHeight="1">
      <c r="A13" s="37" t="s">
        <v>19</v>
      </c>
      <c r="B13" s="38" t="s">
        <v>60</v>
      </c>
      <c r="C13" s="79">
        <v>45</v>
      </c>
      <c r="D13" s="79">
        <v>0</v>
      </c>
      <c r="E13" s="39">
        <v>45</v>
      </c>
      <c r="F13" s="80">
        <v>150</v>
      </c>
      <c r="G13" s="80">
        <v>195</v>
      </c>
      <c r="H13" s="76" t="s">
        <v>13</v>
      </c>
      <c r="I13" s="41">
        <v>44917</v>
      </c>
      <c r="J13" s="34" t="s">
        <v>14</v>
      </c>
    </row>
    <row r="14" spans="1:10" ht="12.75" customHeight="1">
      <c r="A14" s="81" t="s">
        <v>21</v>
      </c>
      <c r="B14" s="82" t="s">
        <v>61</v>
      </c>
      <c r="C14" s="83">
        <v>500</v>
      </c>
      <c r="D14" s="83">
        <v>0</v>
      </c>
      <c r="E14" s="84">
        <v>500</v>
      </c>
      <c r="F14" s="80">
        <v>-150</v>
      </c>
      <c r="G14" s="80">
        <v>350</v>
      </c>
      <c r="H14" s="76" t="s">
        <v>13</v>
      </c>
      <c r="I14" s="77">
        <v>44917</v>
      </c>
      <c r="J14" s="34" t="s">
        <v>14</v>
      </c>
    </row>
    <row r="15" spans="1:10" ht="12.75" customHeight="1">
      <c r="A15" s="85" t="s">
        <v>23</v>
      </c>
      <c r="B15" s="86" t="s">
        <v>24</v>
      </c>
      <c r="C15" s="83">
        <v>200</v>
      </c>
      <c r="D15" s="83">
        <v>-100</v>
      </c>
      <c r="E15" s="84">
        <v>100</v>
      </c>
      <c r="F15" s="84">
        <v>0</v>
      </c>
      <c r="G15" s="84">
        <v>100</v>
      </c>
      <c r="H15" s="87" t="s">
        <v>13</v>
      </c>
      <c r="I15" s="88">
        <v>44671</v>
      </c>
      <c r="J15" s="78" t="s">
        <v>14</v>
      </c>
    </row>
    <row r="16" spans="1:10" ht="12.75" customHeight="1">
      <c r="A16" s="37" t="s">
        <v>25</v>
      </c>
      <c r="B16" s="38" t="s">
        <v>26</v>
      </c>
      <c r="C16" s="79">
        <v>200</v>
      </c>
      <c r="D16" s="79">
        <v>0</v>
      </c>
      <c r="E16" s="39">
        <v>200</v>
      </c>
      <c r="F16" s="39">
        <v>0</v>
      </c>
      <c r="G16" s="39">
        <v>200</v>
      </c>
      <c r="H16" s="76" t="s">
        <v>13</v>
      </c>
      <c r="I16" s="40">
        <v>44734</v>
      </c>
      <c r="J16" s="34" t="s">
        <v>14</v>
      </c>
    </row>
    <row r="17" spans="1:10" ht="12.75" customHeight="1">
      <c r="A17" s="37" t="s">
        <v>27</v>
      </c>
      <c r="B17" s="38" t="s">
        <v>28</v>
      </c>
      <c r="C17" s="79">
        <v>3800</v>
      </c>
      <c r="D17" s="79">
        <v>0</v>
      </c>
      <c r="E17" s="39">
        <v>3800</v>
      </c>
      <c r="F17" s="39">
        <v>0</v>
      </c>
      <c r="G17" s="39">
        <v>3800</v>
      </c>
      <c r="H17" s="76" t="s">
        <v>13</v>
      </c>
      <c r="I17" s="40">
        <v>44701</v>
      </c>
      <c r="J17" s="34" t="s">
        <v>14</v>
      </c>
    </row>
    <row r="18" spans="1:10" ht="12.75" customHeight="1">
      <c r="A18" s="85" t="s">
        <v>29</v>
      </c>
      <c r="B18" s="86" t="s">
        <v>30</v>
      </c>
      <c r="C18" s="83">
        <v>600</v>
      </c>
      <c r="D18" s="89">
        <v>-100</v>
      </c>
      <c r="E18" s="90">
        <v>500</v>
      </c>
      <c r="F18" s="84">
        <v>0</v>
      </c>
      <c r="G18" s="84">
        <v>500</v>
      </c>
      <c r="H18" s="87" t="s">
        <v>13</v>
      </c>
      <c r="I18" s="88">
        <v>44825</v>
      </c>
      <c r="J18" s="78" t="s">
        <v>14</v>
      </c>
    </row>
    <row r="19" spans="1:10" ht="12.75" customHeight="1">
      <c r="A19" s="31"/>
      <c r="B19" s="61" t="s">
        <v>31</v>
      </c>
      <c r="C19" s="61"/>
      <c r="D19" s="61"/>
      <c r="E19" s="90">
        <f>E10+E15+E16+E17+E18</f>
        <v>5575</v>
      </c>
      <c r="F19" s="80"/>
      <c r="G19" s="84">
        <v>5575</v>
      </c>
      <c r="H19" s="61"/>
      <c r="I19" s="49"/>
      <c r="J19" s="50"/>
    </row>
    <row r="20" spans="1:10" ht="12.75" customHeight="1">
      <c r="A20" s="31"/>
      <c r="B20" s="51" t="s">
        <v>62</v>
      </c>
      <c r="C20" s="51"/>
      <c r="D20" s="51"/>
      <c r="E20" s="91">
        <v>-200</v>
      </c>
      <c r="F20" s="92"/>
      <c r="G20" s="91">
        <v>0</v>
      </c>
      <c r="H20" s="53"/>
      <c r="I20" s="53"/>
      <c r="J20" s="53"/>
    </row>
    <row r="21" spans="1:10" ht="12.75" customHeight="1">
      <c r="A21" s="31"/>
      <c r="B21" s="302" t="s">
        <v>32</v>
      </c>
      <c r="C21" s="307"/>
      <c r="D21" s="307"/>
      <c r="E21" s="285"/>
      <c r="F21" s="285"/>
      <c r="G21" s="285"/>
      <c r="H21" s="285"/>
      <c r="I21" s="285"/>
      <c r="J21" s="286"/>
    </row>
    <row r="22" spans="1:10" ht="12.75" customHeight="1">
      <c r="A22" s="37" t="s">
        <v>33</v>
      </c>
      <c r="B22" s="38" t="s">
        <v>34</v>
      </c>
      <c r="C22" s="79">
        <v>950</v>
      </c>
      <c r="D22" s="79">
        <v>0</v>
      </c>
      <c r="E22" s="39">
        <v>950</v>
      </c>
      <c r="F22" s="39">
        <v>0</v>
      </c>
      <c r="G22" s="39">
        <v>950</v>
      </c>
      <c r="H22" s="76" t="s">
        <v>13</v>
      </c>
      <c r="I22" s="40">
        <v>44825</v>
      </c>
      <c r="J22" s="34" t="s">
        <v>14</v>
      </c>
    </row>
    <row r="23" spans="1:10" ht="12.75" customHeight="1">
      <c r="A23" s="85" t="s">
        <v>35</v>
      </c>
      <c r="B23" s="86" t="s">
        <v>63</v>
      </c>
      <c r="C23" s="83">
        <v>1760</v>
      </c>
      <c r="D23" s="83">
        <v>0</v>
      </c>
      <c r="E23" s="84">
        <v>1760</v>
      </c>
      <c r="F23" s="84">
        <v>0</v>
      </c>
      <c r="G23" s="84">
        <v>1760</v>
      </c>
      <c r="H23" s="87" t="s">
        <v>13</v>
      </c>
      <c r="I23" s="88">
        <v>44825</v>
      </c>
      <c r="J23" s="78" t="s">
        <v>14</v>
      </c>
    </row>
    <row r="24" spans="1:10" ht="12.75" customHeight="1">
      <c r="A24" s="37" t="s">
        <v>37</v>
      </c>
      <c r="B24" s="38" t="s">
        <v>38</v>
      </c>
      <c r="C24" s="79">
        <v>810</v>
      </c>
      <c r="D24" s="79">
        <v>0</v>
      </c>
      <c r="E24" s="39">
        <v>810</v>
      </c>
      <c r="F24" s="39">
        <v>0</v>
      </c>
      <c r="G24" s="39">
        <v>810</v>
      </c>
      <c r="H24" s="76" t="s">
        <v>13</v>
      </c>
      <c r="I24" s="40">
        <v>44825</v>
      </c>
      <c r="J24" s="34" t="s">
        <v>14</v>
      </c>
    </row>
    <row r="25" spans="1:10" ht="12.75" customHeight="1">
      <c r="A25" s="37" t="s">
        <v>39</v>
      </c>
      <c r="B25" s="38" t="s">
        <v>40</v>
      </c>
      <c r="C25" s="79">
        <v>599</v>
      </c>
      <c r="D25" s="79">
        <v>0</v>
      </c>
      <c r="E25" s="39">
        <v>599</v>
      </c>
      <c r="F25" s="39">
        <v>0</v>
      </c>
      <c r="G25" s="39">
        <v>599</v>
      </c>
      <c r="H25" s="76" t="s">
        <v>13</v>
      </c>
      <c r="I25" s="40">
        <v>44825</v>
      </c>
      <c r="J25" s="34" t="s">
        <v>14</v>
      </c>
    </row>
    <row r="26" spans="1:10" ht="12.75" customHeight="1">
      <c r="A26" s="37" t="s">
        <v>41</v>
      </c>
      <c r="B26" s="38" t="s">
        <v>42</v>
      </c>
      <c r="C26" s="79">
        <v>97.62</v>
      </c>
      <c r="D26" s="79">
        <v>0</v>
      </c>
      <c r="E26" s="39">
        <v>97.62</v>
      </c>
      <c r="F26" s="39">
        <v>0</v>
      </c>
      <c r="G26" s="39">
        <v>97.62</v>
      </c>
      <c r="H26" s="76" t="s">
        <v>13</v>
      </c>
      <c r="I26" s="40">
        <v>44692</v>
      </c>
      <c r="J26" s="34" t="s">
        <v>14</v>
      </c>
    </row>
    <row r="27" spans="1:10" ht="12.75" customHeight="1">
      <c r="A27" s="37" t="s">
        <v>43</v>
      </c>
      <c r="B27" s="38" t="s">
        <v>44</v>
      </c>
      <c r="C27" s="79">
        <v>4900</v>
      </c>
      <c r="D27" s="79">
        <v>0</v>
      </c>
      <c r="E27" s="39">
        <v>4900</v>
      </c>
      <c r="F27" s="39">
        <v>0</v>
      </c>
      <c r="G27" s="39">
        <v>4900</v>
      </c>
      <c r="H27" s="76" t="s">
        <v>13</v>
      </c>
      <c r="I27" s="41">
        <v>44853</v>
      </c>
      <c r="J27" s="34" t="s">
        <v>14</v>
      </c>
    </row>
    <row r="28" spans="1:10" ht="12.75" customHeight="1">
      <c r="A28" s="37" t="s">
        <v>45</v>
      </c>
      <c r="B28" s="38" t="s">
        <v>46</v>
      </c>
      <c r="C28" s="79">
        <v>1827.394</v>
      </c>
      <c r="D28" s="79">
        <v>0</v>
      </c>
      <c r="E28" s="39">
        <v>1827.394</v>
      </c>
      <c r="F28" s="39">
        <v>0</v>
      </c>
      <c r="G28" s="39">
        <v>1827.394</v>
      </c>
      <c r="H28" s="76" t="s">
        <v>13</v>
      </c>
      <c r="I28" s="40">
        <v>44825</v>
      </c>
      <c r="J28" s="34" t="s">
        <v>14</v>
      </c>
    </row>
    <row r="29" spans="1:10" ht="12.75" customHeight="1">
      <c r="A29" s="37" t="s">
        <v>47</v>
      </c>
      <c r="B29" s="38" t="s">
        <v>48</v>
      </c>
      <c r="C29" s="79">
        <v>817.24699999999996</v>
      </c>
      <c r="D29" s="79">
        <v>0</v>
      </c>
      <c r="E29" s="39">
        <v>817.24699999999996</v>
      </c>
      <c r="F29" s="39">
        <v>0</v>
      </c>
      <c r="G29" s="39">
        <v>817.24699999999996</v>
      </c>
      <c r="H29" s="76" t="s">
        <v>13</v>
      </c>
      <c r="I29" s="40">
        <v>44704</v>
      </c>
      <c r="J29" s="34" t="s">
        <v>14</v>
      </c>
    </row>
    <row r="30" spans="1:10" ht="12.75" customHeight="1">
      <c r="A30" s="37" t="s">
        <v>49</v>
      </c>
      <c r="B30" s="38" t="s">
        <v>50</v>
      </c>
      <c r="C30" s="79">
        <v>49</v>
      </c>
      <c r="D30" s="79">
        <v>0</v>
      </c>
      <c r="E30" s="39">
        <v>49</v>
      </c>
      <c r="F30" s="39">
        <v>0</v>
      </c>
      <c r="G30" s="39">
        <v>49</v>
      </c>
      <c r="H30" s="76" t="s">
        <v>13</v>
      </c>
      <c r="I30" s="40">
        <v>44680</v>
      </c>
      <c r="J30" s="34" t="s">
        <v>14</v>
      </c>
    </row>
    <row r="31" spans="1:10" ht="12.75" customHeight="1">
      <c r="A31" s="37" t="s">
        <v>51</v>
      </c>
      <c r="B31" s="38" t="s">
        <v>52</v>
      </c>
      <c r="C31" s="79">
        <v>900</v>
      </c>
      <c r="D31" s="79">
        <v>0</v>
      </c>
      <c r="E31" s="39">
        <v>900</v>
      </c>
      <c r="F31" s="39">
        <v>0</v>
      </c>
      <c r="G31" s="39">
        <v>900</v>
      </c>
      <c r="H31" s="76" t="s">
        <v>13</v>
      </c>
      <c r="I31" s="40">
        <v>44825</v>
      </c>
      <c r="J31" s="34" t="s">
        <v>14</v>
      </c>
    </row>
    <row r="32" spans="1:10" ht="12.75" customHeight="1">
      <c r="A32" s="85" t="s">
        <v>64</v>
      </c>
      <c r="B32" s="86" t="s">
        <v>65</v>
      </c>
      <c r="C32" s="86"/>
      <c r="D32" s="89">
        <v>350</v>
      </c>
      <c r="E32" s="90">
        <v>350</v>
      </c>
      <c r="F32" s="84">
        <v>0</v>
      </c>
      <c r="G32" s="84">
        <v>350</v>
      </c>
      <c r="H32" s="76" t="s">
        <v>13</v>
      </c>
      <c r="I32" s="88">
        <v>44643</v>
      </c>
      <c r="J32" s="78" t="s">
        <v>73</v>
      </c>
    </row>
    <row r="33" spans="1:10" ht="12.75" customHeight="1">
      <c r="A33" s="37"/>
      <c r="B33" s="61" t="s">
        <v>53</v>
      </c>
      <c r="C33" s="61">
        <v>12710.261</v>
      </c>
      <c r="D33" s="61"/>
      <c r="E33" s="33">
        <f>SUM(E22:E32)</f>
        <v>13060.260999999999</v>
      </c>
      <c r="F33" s="33"/>
      <c r="G33" s="33">
        <v>13060.261</v>
      </c>
      <c r="H33" s="49"/>
      <c r="I33" s="49"/>
      <c r="J33" s="49"/>
    </row>
    <row r="34" spans="1:10" ht="12.75" customHeight="1">
      <c r="A34" s="31"/>
      <c r="B34" s="61" t="s">
        <v>62</v>
      </c>
      <c r="C34" s="61"/>
      <c r="D34" s="61"/>
      <c r="E34" s="62">
        <v>350</v>
      </c>
      <c r="F34" s="62"/>
      <c r="G34" s="62">
        <v>0</v>
      </c>
      <c r="H34" s="49"/>
      <c r="I34" s="49"/>
      <c r="J34" s="49"/>
    </row>
    <row r="35" spans="1:10" ht="12.75" customHeight="1">
      <c r="A35" s="31"/>
      <c r="B35" s="61" t="s">
        <v>67</v>
      </c>
      <c r="C35" s="61"/>
      <c r="D35" s="61"/>
      <c r="E35" s="62">
        <v>150</v>
      </c>
      <c r="F35" s="62"/>
      <c r="G35" s="62">
        <v>0</v>
      </c>
      <c r="H35" s="49"/>
      <c r="I35" s="49"/>
      <c r="J35" s="49"/>
    </row>
    <row r="36" spans="1:10" ht="12.75" customHeight="1">
      <c r="A36" s="31"/>
      <c r="B36" s="61" t="s">
        <v>55</v>
      </c>
      <c r="C36" s="61">
        <v>18485.260999999999</v>
      </c>
      <c r="D36" s="61"/>
      <c r="E36" s="90">
        <f>E19+E33</f>
        <v>18635.260999999999</v>
      </c>
      <c r="F36" s="93"/>
      <c r="G36" s="90">
        <v>18635.260999999999</v>
      </c>
      <c r="H36" s="49"/>
      <c r="I36" s="49"/>
      <c r="J36" s="49"/>
    </row>
    <row r="37" spans="1:10" ht="12.75" customHeight="1">
      <c r="A37" s="63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 customHeight="1">
      <c r="A38" s="63"/>
      <c r="B38" s="297" t="s">
        <v>56</v>
      </c>
      <c r="C38" s="297"/>
      <c r="D38" s="297"/>
      <c r="E38" s="289"/>
      <c r="F38" s="289"/>
      <c r="G38" s="289"/>
      <c r="H38" s="289"/>
      <c r="I38" s="289"/>
      <c r="J38" s="289"/>
    </row>
    <row r="39" spans="1:10" ht="12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2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B9:J9"/>
    <mergeCell ref="B21:J21"/>
    <mergeCell ref="B38:J38"/>
    <mergeCell ref="I1:J1"/>
    <mergeCell ref="B2:J2"/>
    <mergeCell ref="B3:J3"/>
    <mergeCell ref="J5:J7"/>
    <mergeCell ref="A5:A7"/>
    <mergeCell ref="B5:B7"/>
    <mergeCell ref="E5:E7"/>
    <mergeCell ref="H5:H7"/>
    <mergeCell ref="I5:I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G18" sqref="G18"/>
    </sheetView>
  </sheetViews>
  <sheetFormatPr defaultRowHeight="13.2"/>
  <cols>
    <col min="1" max="1" width="6.88671875" customWidth="1"/>
    <col min="2" max="2" width="47.5546875" customWidth="1"/>
    <col min="3" max="3" width="15.6640625" customWidth="1"/>
    <col min="4" max="4" width="10" customWidth="1"/>
    <col min="5" max="5" width="10.6640625" customWidth="1"/>
    <col min="6" max="6" width="9.88671875" customWidth="1"/>
    <col min="7" max="7" width="11.109375" customWidth="1"/>
    <col min="8" max="8" width="10.44140625" customWidth="1"/>
    <col min="9" max="9" width="10.6640625" customWidth="1"/>
    <col min="10" max="10" width="22.6640625" customWidth="1"/>
    <col min="11" max="11" width="19.88671875" customWidth="1"/>
    <col min="12" max="12" width="17.5546875" customWidth="1"/>
  </cols>
  <sheetData>
    <row r="1" spans="1:12" ht="15.6">
      <c r="A1" s="65"/>
      <c r="B1" s="65"/>
      <c r="C1" s="65"/>
      <c r="D1" s="65"/>
      <c r="E1" s="65"/>
      <c r="F1" s="65"/>
      <c r="G1" s="65"/>
      <c r="H1" s="65"/>
      <c r="I1" s="308" t="s">
        <v>74</v>
      </c>
      <c r="J1" s="308"/>
      <c r="K1" s="308"/>
      <c r="L1" s="97"/>
    </row>
    <row r="2" spans="1:12" ht="15.6">
      <c r="A2" s="25"/>
      <c r="B2" s="25"/>
      <c r="C2" s="25"/>
      <c r="D2" s="25"/>
      <c r="E2" s="25"/>
      <c r="F2" s="25"/>
      <c r="G2" s="25"/>
      <c r="H2" s="25"/>
      <c r="I2" s="309" t="s">
        <v>75</v>
      </c>
      <c r="J2" s="298"/>
      <c r="K2" s="298"/>
      <c r="L2" s="298"/>
    </row>
    <row r="3" spans="1:12" ht="15.6">
      <c r="A3" s="25"/>
      <c r="B3" s="25"/>
      <c r="C3" s="25"/>
      <c r="D3" s="25"/>
      <c r="E3" s="25"/>
      <c r="F3" s="25"/>
      <c r="G3" s="25"/>
      <c r="H3" s="25"/>
      <c r="I3" s="298" t="s">
        <v>57</v>
      </c>
      <c r="J3" s="289"/>
      <c r="K3" s="298"/>
      <c r="L3" s="289"/>
    </row>
    <row r="4" spans="1:12" ht="15.6">
      <c r="A4" s="25"/>
      <c r="B4" s="299" t="s">
        <v>2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</row>
    <row r="5" spans="1:12" ht="15.6">
      <c r="A5" s="25"/>
      <c r="B5" s="29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1:12" ht="16.2" thickBot="1">
      <c r="A6" s="25"/>
      <c r="B6" s="25"/>
      <c r="C6" s="25"/>
      <c r="D6" s="25"/>
      <c r="E6" s="25"/>
      <c r="F6" s="25"/>
      <c r="G6" s="25"/>
      <c r="H6" s="25"/>
      <c r="I6" s="98"/>
      <c r="J6" s="25"/>
      <c r="K6" s="25"/>
      <c r="L6" s="99"/>
    </row>
    <row r="7" spans="1:12" ht="15.6">
      <c r="A7" s="295" t="s">
        <v>4</v>
      </c>
      <c r="B7" s="296" t="s">
        <v>5</v>
      </c>
      <c r="C7" s="100" t="s">
        <v>69</v>
      </c>
      <c r="D7" s="100"/>
      <c r="E7" s="316" t="s">
        <v>70</v>
      </c>
      <c r="F7" s="100"/>
      <c r="G7" s="100"/>
      <c r="H7" s="100"/>
      <c r="I7" s="100"/>
      <c r="J7" s="296" t="s">
        <v>7</v>
      </c>
      <c r="K7" s="296" t="s">
        <v>8</v>
      </c>
      <c r="L7" s="319" t="s">
        <v>9</v>
      </c>
    </row>
    <row r="8" spans="1:12" ht="15.6">
      <c r="A8" s="312"/>
      <c r="B8" s="314"/>
      <c r="C8" s="101" t="s">
        <v>71</v>
      </c>
      <c r="D8" s="102">
        <v>44601</v>
      </c>
      <c r="E8" s="317"/>
      <c r="F8" s="102">
        <v>44632</v>
      </c>
      <c r="G8" s="103"/>
      <c r="H8" s="104">
        <v>44671</v>
      </c>
      <c r="I8" s="105"/>
      <c r="J8" s="314"/>
      <c r="K8" s="314"/>
      <c r="L8" s="320"/>
    </row>
    <row r="9" spans="1:12" ht="15.6">
      <c r="A9" s="313"/>
      <c r="B9" s="315"/>
      <c r="C9" s="106" t="s">
        <v>72</v>
      </c>
      <c r="D9" s="107"/>
      <c r="E9" s="318"/>
      <c r="F9" s="108"/>
      <c r="G9" s="109" t="s">
        <v>70</v>
      </c>
      <c r="H9" s="110"/>
      <c r="I9" s="110" t="s">
        <v>70</v>
      </c>
      <c r="J9" s="315"/>
      <c r="K9" s="315"/>
      <c r="L9" s="321"/>
    </row>
    <row r="10" spans="1:12" ht="15.6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/>
      <c r="I10" s="111"/>
      <c r="J10" s="28">
        <v>8</v>
      </c>
      <c r="K10" s="28">
        <v>9</v>
      </c>
      <c r="L10" s="112">
        <v>10</v>
      </c>
    </row>
    <row r="11" spans="1:12" ht="15.6">
      <c r="A11" s="30">
        <v>1</v>
      </c>
      <c r="B11" s="301" t="s">
        <v>10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2" ht="15.6">
      <c r="A12" s="31" t="s">
        <v>11</v>
      </c>
      <c r="B12" s="61" t="s">
        <v>12</v>
      </c>
      <c r="C12" s="75">
        <v>975</v>
      </c>
      <c r="D12" s="75">
        <v>0</v>
      </c>
      <c r="E12" s="33">
        <f>E13+E14+E15+E16</f>
        <v>975</v>
      </c>
      <c r="F12" s="33">
        <v>0</v>
      </c>
      <c r="G12" s="33">
        <v>975</v>
      </c>
      <c r="H12" s="113">
        <v>0</v>
      </c>
      <c r="I12" s="114">
        <f t="shared" ref="I12:I38" si="0">G12+H12</f>
        <v>975</v>
      </c>
      <c r="J12" s="34" t="s">
        <v>13</v>
      </c>
      <c r="K12" s="115">
        <v>44917</v>
      </c>
      <c r="L12" s="116" t="s">
        <v>14</v>
      </c>
    </row>
    <row r="13" spans="1:12" ht="15.6">
      <c r="A13" s="37" t="s">
        <v>15</v>
      </c>
      <c r="B13" s="38" t="s">
        <v>58</v>
      </c>
      <c r="C13" s="79">
        <v>200</v>
      </c>
      <c r="D13" s="79">
        <v>0</v>
      </c>
      <c r="E13" s="39">
        <v>200</v>
      </c>
      <c r="F13" s="39">
        <v>0</v>
      </c>
      <c r="G13" s="39">
        <v>200</v>
      </c>
      <c r="H13" s="113">
        <v>0</v>
      </c>
      <c r="I13" s="114">
        <f t="shared" si="0"/>
        <v>200</v>
      </c>
      <c r="J13" s="34" t="s">
        <v>13</v>
      </c>
      <c r="K13" s="117">
        <v>44805</v>
      </c>
      <c r="L13" s="116" t="s">
        <v>14</v>
      </c>
    </row>
    <row r="14" spans="1:12" ht="15.6">
      <c r="A14" s="37" t="s">
        <v>17</v>
      </c>
      <c r="B14" s="38" t="s">
        <v>59</v>
      </c>
      <c r="C14" s="79">
        <v>230</v>
      </c>
      <c r="D14" s="79">
        <v>0</v>
      </c>
      <c r="E14" s="39">
        <v>230</v>
      </c>
      <c r="F14" s="39">
        <v>0</v>
      </c>
      <c r="G14" s="39">
        <v>230</v>
      </c>
      <c r="H14" s="113">
        <v>0</v>
      </c>
      <c r="I14" s="114">
        <f t="shared" si="0"/>
        <v>230</v>
      </c>
      <c r="J14" s="34" t="s">
        <v>13</v>
      </c>
      <c r="K14" s="117">
        <v>44805</v>
      </c>
      <c r="L14" s="116" t="s">
        <v>14</v>
      </c>
    </row>
    <row r="15" spans="1:12" ht="15.6">
      <c r="A15" s="37" t="s">
        <v>19</v>
      </c>
      <c r="B15" s="38" t="s">
        <v>60</v>
      </c>
      <c r="C15" s="79">
        <v>45</v>
      </c>
      <c r="D15" s="79">
        <v>0</v>
      </c>
      <c r="E15" s="39">
        <v>45</v>
      </c>
      <c r="F15" s="118">
        <v>150</v>
      </c>
      <c r="G15" s="118">
        <v>195</v>
      </c>
      <c r="H15" s="113">
        <v>0</v>
      </c>
      <c r="I15" s="114">
        <f t="shared" si="0"/>
        <v>195</v>
      </c>
      <c r="J15" s="34" t="s">
        <v>13</v>
      </c>
      <c r="K15" s="115">
        <v>44917</v>
      </c>
      <c r="L15" s="116" t="s">
        <v>14</v>
      </c>
    </row>
    <row r="16" spans="1:12" ht="15.6">
      <c r="A16" s="31" t="s">
        <v>21</v>
      </c>
      <c r="B16" s="61" t="s">
        <v>61</v>
      </c>
      <c r="C16" s="79">
        <v>500</v>
      </c>
      <c r="D16" s="79">
        <v>0</v>
      </c>
      <c r="E16" s="39">
        <v>500</v>
      </c>
      <c r="F16" s="118">
        <v>-150</v>
      </c>
      <c r="G16" s="118">
        <v>350</v>
      </c>
      <c r="H16" s="113">
        <v>0</v>
      </c>
      <c r="I16" s="114">
        <f t="shared" si="0"/>
        <v>350</v>
      </c>
      <c r="J16" s="34" t="s">
        <v>13</v>
      </c>
      <c r="K16" s="115">
        <v>44917</v>
      </c>
      <c r="L16" s="116" t="s">
        <v>14</v>
      </c>
    </row>
    <row r="17" spans="1:12" ht="46.8">
      <c r="A17" s="37" t="s">
        <v>23</v>
      </c>
      <c r="B17" s="38" t="s">
        <v>24</v>
      </c>
      <c r="C17" s="79">
        <v>200</v>
      </c>
      <c r="D17" s="79">
        <v>-100</v>
      </c>
      <c r="E17" s="39">
        <v>100</v>
      </c>
      <c r="F17" s="39">
        <v>0</v>
      </c>
      <c r="G17" s="39">
        <v>100</v>
      </c>
      <c r="H17" s="113">
        <v>0</v>
      </c>
      <c r="I17" s="114">
        <f t="shared" si="0"/>
        <v>100</v>
      </c>
      <c r="J17" s="34" t="s">
        <v>13</v>
      </c>
      <c r="K17" s="117">
        <v>44671</v>
      </c>
      <c r="L17" s="116" t="s">
        <v>14</v>
      </c>
    </row>
    <row r="18" spans="1:12" ht="31.2">
      <c r="A18" s="37" t="s">
        <v>25</v>
      </c>
      <c r="B18" s="38" t="s">
        <v>26</v>
      </c>
      <c r="C18" s="79">
        <v>200</v>
      </c>
      <c r="D18" s="79">
        <v>0</v>
      </c>
      <c r="E18" s="39">
        <v>200</v>
      </c>
      <c r="F18" s="39">
        <v>0</v>
      </c>
      <c r="G18" s="39">
        <v>200</v>
      </c>
      <c r="H18" s="113">
        <v>0</v>
      </c>
      <c r="I18" s="114">
        <f t="shared" si="0"/>
        <v>200</v>
      </c>
      <c r="J18" s="34" t="s">
        <v>13</v>
      </c>
      <c r="K18" s="117">
        <v>44734</v>
      </c>
      <c r="L18" s="116" t="s">
        <v>14</v>
      </c>
    </row>
    <row r="19" spans="1:12" ht="46.8">
      <c r="A19" s="37" t="s">
        <v>27</v>
      </c>
      <c r="B19" s="38" t="s">
        <v>28</v>
      </c>
      <c r="C19" s="79">
        <v>3800</v>
      </c>
      <c r="D19" s="79">
        <v>0</v>
      </c>
      <c r="E19" s="39">
        <v>3800</v>
      </c>
      <c r="F19" s="39">
        <v>0</v>
      </c>
      <c r="G19" s="39">
        <v>3800</v>
      </c>
      <c r="H19" s="113">
        <v>0</v>
      </c>
      <c r="I19" s="114">
        <f t="shared" si="0"/>
        <v>3800</v>
      </c>
      <c r="J19" s="34" t="s">
        <v>13</v>
      </c>
      <c r="K19" s="117">
        <v>44701</v>
      </c>
      <c r="L19" s="116" t="s">
        <v>14</v>
      </c>
    </row>
    <row r="20" spans="1:12" ht="31.2">
      <c r="A20" s="37" t="s">
        <v>29</v>
      </c>
      <c r="B20" s="38" t="s">
        <v>30</v>
      </c>
      <c r="C20" s="79">
        <v>600</v>
      </c>
      <c r="D20" s="75">
        <v>-100</v>
      </c>
      <c r="E20" s="33">
        <v>500</v>
      </c>
      <c r="F20" s="39">
        <v>0</v>
      </c>
      <c r="G20" s="39">
        <v>500</v>
      </c>
      <c r="H20" s="113">
        <v>0</v>
      </c>
      <c r="I20" s="114">
        <f t="shared" si="0"/>
        <v>500</v>
      </c>
      <c r="J20" s="34" t="s">
        <v>13</v>
      </c>
      <c r="K20" s="117">
        <v>44825</v>
      </c>
      <c r="L20" s="116" t="s">
        <v>14</v>
      </c>
    </row>
    <row r="21" spans="1:12" ht="15.6">
      <c r="A21" s="31"/>
      <c r="B21" s="61" t="s">
        <v>31</v>
      </c>
      <c r="C21" s="61"/>
      <c r="D21" s="61"/>
      <c r="E21" s="33">
        <f>E12+E17+E18+E19+E20</f>
        <v>5575</v>
      </c>
      <c r="F21" s="118"/>
      <c r="G21" s="39">
        <v>5575</v>
      </c>
      <c r="H21" s="113">
        <v>0</v>
      </c>
      <c r="I21" s="114">
        <f t="shared" si="0"/>
        <v>5575</v>
      </c>
      <c r="J21" s="49"/>
      <c r="K21" s="49"/>
      <c r="L21" s="119"/>
    </row>
    <row r="22" spans="1:12" ht="15.6">
      <c r="A22" s="31"/>
      <c r="B22" s="51" t="s">
        <v>62</v>
      </c>
      <c r="C22" s="51"/>
      <c r="D22" s="51"/>
      <c r="E22" s="120">
        <v>-200</v>
      </c>
      <c r="F22" s="92"/>
      <c r="G22" s="120">
        <v>0</v>
      </c>
      <c r="H22" s="113">
        <v>0</v>
      </c>
      <c r="I22" s="114">
        <f t="shared" si="0"/>
        <v>0</v>
      </c>
      <c r="J22" s="53"/>
      <c r="K22" s="53"/>
      <c r="L22" s="121"/>
    </row>
    <row r="23" spans="1:12" ht="46.8">
      <c r="A23" s="31"/>
      <c r="B23" s="69" t="s">
        <v>32</v>
      </c>
      <c r="C23" s="95"/>
      <c r="D23" s="95"/>
      <c r="E23" s="95"/>
      <c r="F23" s="95"/>
      <c r="G23" s="95"/>
      <c r="H23" s="95"/>
      <c r="I23" s="76"/>
      <c r="J23" s="95"/>
      <c r="K23" s="95"/>
      <c r="L23" s="122"/>
    </row>
    <row r="24" spans="1:12" ht="62.4">
      <c r="A24" s="37" t="s">
        <v>33</v>
      </c>
      <c r="B24" s="123" t="s">
        <v>76</v>
      </c>
      <c r="C24" s="79">
        <v>950</v>
      </c>
      <c r="D24" s="79">
        <v>0</v>
      </c>
      <c r="E24" s="39">
        <v>950</v>
      </c>
      <c r="F24" s="39">
        <v>0</v>
      </c>
      <c r="G24" s="39">
        <v>950</v>
      </c>
      <c r="H24" s="113">
        <v>0</v>
      </c>
      <c r="I24" s="114">
        <f t="shared" si="0"/>
        <v>950</v>
      </c>
      <c r="J24" s="34" t="s">
        <v>13</v>
      </c>
      <c r="K24" s="117">
        <v>44825</v>
      </c>
      <c r="L24" s="116" t="s">
        <v>14</v>
      </c>
    </row>
    <row r="25" spans="1:12" ht="78">
      <c r="A25" s="37" t="s">
        <v>35</v>
      </c>
      <c r="B25" s="38" t="s">
        <v>63</v>
      </c>
      <c r="C25" s="79">
        <v>1760</v>
      </c>
      <c r="D25" s="79">
        <v>0</v>
      </c>
      <c r="E25" s="39">
        <v>1760</v>
      </c>
      <c r="F25" s="39">
        <v>0</v>
      </c>
      <c r="G25" s="39">
        <v>1760</v>
      </c>
      <c r="H25" s="113">
        <v>0</v>
      </c>
      <c r="I25" s="114">
        <f t="shared" si="0"/>
        <v>1760</v>
      </c>
      <c r="J25" s="34" t="s">
        <v>13</v>
      </c>
      <c r="K25" s="117">
        <v>44825</v>
      </c>
      <c r="L25" s="116" t="s">
        <v>14</v>
      </c>
    </row>
    <row r="26" spans="1:12" ht="62.4">
      <c r="A26" s="37" t="s">
        <v>37</v>
      </c>
      <c r="B26" s="38" t="s">
        <v>38</v>
      </c>
      <c r="C26" s="79">
        <v>810</v>
      </c>
      <c r="D26" s="79">
        <v>0</v>
      </c>
      <c r="E26" s="39">
        <v>810</v>
      </c>
      <c r="F26" s="39">
        <v>0</v>
      </c>
      <c r="G26" s="39">
        <v>810</v>
      </c>
      <c r="H26" s="113">
        <v>0</v>
      </c>
      <c r="I26" s="114">
        <f t="shared" si="0"/>
        <v>810</v>
      </c>
      <c r="J26" s="34" t="s">
        <v>13</v>
      </c>
      <c r="K26" s="117">
        <v>44825</v>
      </c>
      <c r="L26" s="116" t="s">
        <v>14</v>
      </c>
    </row>
    <row r="27" spans="1:12" ht="62.4">
      <c r="A27" s="37" t="s">
        <v>39</v>
      </c>
      <c r="B27" s="38" t="s">
        <v>40</v>
      </c>
      <c r="C27" s="79">
        <v>599</v>
      </c>
      <c r="D27" s="79">
        <v>0</v>
      </c>
      <c r="E27" s="39">
        <v>599</v>
      </c>
      <c r="F27" s="39">
        <v>0</v>
      </c>
      <c r="G27" s="39">
        <v>599</v>
      </c>
      <c r="H27" s="113">
        <v>0</v>
      </c>
      <c r="I27" s="114">
        <f t="shared" si="0"/>
        <v>599</v>
      </c>
      <c r="J27" s="34" t="s">
        <v>13</v>
      </c>
      <c r="K27" s="117">
        <v>44825</v>
      </c>
      <c r="L27" s="116" t="s">
        <v>14</v>
      </c>
    </row>
    <row r="28" spans="1:12" ht="78">
      <c r="A28" s="37" t="s">
        <v>41</v>
      </c>
      <c r="B28" s="38" t="s">
        <v>42</v>
      </c>
      <c r="C28" s="79">
        <v>97.62</v>
      </c>
      <c r="D28" s="79">
        <v>0</v>
      </c>
      <c r="E28" s="39">
        <v>97.62</v>
      </c>
      <c r="F28" s="39">
        <v>0</v>
      </c>
      <c r="G28" s="39">
        <v>97.62</v>
      </c>
      <c r="H28" s="113">
        <v>0</v>
      </c>
      <c r="I28" s="114">
        <f t="shared" si="0"/>
        <v>97.62</v>
      </c>
      <c r="J28" s="34" t="s">
        <v>13</v>
      </c>
      <c r="K28" s="117">
        <v>44692</v>
      </c>
      <c r="L28" s="116" t="s">
        <v>14</v>
      </c>
    </row>
    <row r="29" spans="1:12" ht="46.8">
      <c r="A29" s="37" t="s">
        <v>43</v>
      </c>
      <c r="B29" s="38" t="s">
        <v>44</v>
      </c>
      <c r="C29" s="79">
        <v>4900</v>
      </c>
      <c r="D29" s="79">
        <v>0</v>
      </c>
      <c r="E29" s="39">
        <v>4900</v>
      </c>
      <c r="F29" s="39">
        <v>0</v>
      </c>
      <c r="G29" s="39">
        <v>4900</v>
      </c>
      <c r="H29" s="113">
        <v>0</v>
      </c>
      <c r="I29" s="114">
        <f t="shared" si="0"/>
        <v>4900</v>
      </c>
      <c r="J29" s="34" t="s">
        <v>13</v>
      </c>
      <c r="K29" s="115">
        <v>44853</v>
      </c>
      <c r="L29" s="116" t="s">
        <v>14</v>
      </c>
    </row>
    <row r="30" spans="1:12" ht="46.8">
      <c r="A30" s="37" t="s">
        <v>45</v>
      </c>
      <c r="B30" s="38" t="s">
        <v>46</v>
      </c>
      <c r="C30" s="79">
        <v>1827.394</v>
      </c>
      <c r="D30" s="79">
        <v>0</v>
      </c>
      <c r="E30" s="39">
        <v>1827.394</v>
      </c>
      <c r="F30" s="39">
        <v>0</v>
      </c>
      <c r="G30" s="39">
        <v>1827.394</v>
      </c>
      <c r="H30" s="113">
        <v>0</v>
      </c>
      <c r="I30" s="114">
        <f t="shared" si="0"/>
        <v>1827.394</v>
      </c>
      <c r="J30" s="34" t="s">
        <v>13</v>
      </c>
      <c r="K30" s="117">
        <v>44825</v>
      </c>
      <c r="L30" s="116" t="s">
        <v>14</v>
      </c>
    </row>
    <row r="31" spans="1:12" ht="62.4">
      <c r="A31" s="37" t="s">
        <v>47</v>
      </c>
      <c r="B31" s="38" t="s">
        <v>48</v>
      </c>
      <c r="C31" s="79">
        <v>817.24699999999996</v>
      </c>
      <c r="D31" s="79">
        <v>0</v>
      </c>
      <c r="E31" s="39">
        <v>817.24699999999996</v>
      </c>
      <c r="F31" s="39">
        <v>0</v>
      </c>
      <c r="G31" s="39">
        <v>817.24699999999996</v>
      </c>
      <c r="H31" s="113">
        <v>0</v>
      </c>
      <c r="I31" s="114">
        <f t="shared" si="0"/>
        <v>817.24699999999996</v>
      </c>
      <c r="J31" s="34" t="s">
        <v>13</v>
      </c>
      <c r="K31" s="117">
        <v>44704</v>
      </c>
      <c r="L31" s="116" t="s">
        <v>14</v>
      </c>
    </row>
    <row r="32" spans="1:12" ht="78">
      <c r="A32" s="37" t="s">
        <v>49</v>
      </c>
      <c r="B32" s="38" t="s">
        <v>50</v>
      </c>
      <c r="C32" s="79">
        <v>49</v>
      </c>
      <c r="D32" s="79">
        <v>0</v>
      </c>
      <c r="E32" s="39">
        <v>49</v>
      </c>
      <c r="F32" s="39">
        <v>0</v>
      </c>
      <c r="G32" s="39">
        <v>49</v>
      </c>
      <c r="H32" s="113">
        <v>0</v>
      </c>
      <c r="I32" s="114">
        <f t="shared" si="0"/>
        <v>49</v>
      </c>
      <c r="J32" s="34" t="s">
        <v>13</v>
      </c>
      <c r="K32" s="117">
        <v>44680</v>
      </c>
      <c r="L32" s="116" t="s">
        <v>14</v>
      </c>
    </row>
    <row r="33" spans="1:12" ht="62.4">
      <c r="A33" s="37" t="s">
        <v>51</v>
      </c>
      <c r="B33" s="38" t="s">
        <v>52</v>
      </c>
      <c r="C33" s="79">
        <v>900</v>
      </c>
      <c r="D33" s="79">
        <v>0</v>
      </c>
      <c r="E33" s="39">
        <v>900</v>
      </c>
      <c r="F33" s="39">
        <v>0</v>
      </c>
      <c r="G33" s="39">
        <v>900</v>
      </c>
      <c r="H33" s="113">
        <v>0</v>
      </c>
      <c r="I33" s="114">
        <f t="shared" si="0"/>
        <v>900</v>
      </c>
      <c r="J33" s="34" t="s">
        <v>13</v>
      </c>
      <c r="K33" s="117">
        <v>44825</v>
      </c>
      <c r="L33" s="116" t="s">
        <v>14</v>
      </c>
    </row>
    <row r="34" spans="1:12" ht="109.2">
      <c r="A34" s="37" t="s">
        <v>64</v>
      </c>
      <c r="B34" s="38" t="s">
        <v>65</v>
      </c>
      <c r="C34" s="38"/>
      <c r="D34" s="75">
        <v>350</v>
      </c>
      <c r="E34" s="33">
        <v>350</v>
      </c>
      <c r="F34" s="39">
        <v>0</v>
      </c>
      <c r="G34" s="39">
        <v>350</v>
      </c>
      <c r="H34" s="113">
        <v>0</v>
      </c>
      <c r="I34" s="114">
        <f t="shared" si="0"/>
        <v>350</v>
      </c>
      <c r="J34" s="34" t="s">
        <v>13</v>
      </c>
      <c r="K34" s="117">
        <v>44643</v>
      </c>
      <c r="L34" s="116" t="s">
        <v>73</v>
      </c>
    </row>
    <row r="35" spans="1:12" ht="15.6">
      <c r="A35" s="37"/>
      <c r="B35" s="61" t="s">
        <v>53</v>
      </c>
      <c r="C35" s="61">
        <v>12710.261</v>
      </c>
      <c r="D35" s="61"/>
      <c r="E35" s="124">
        <f>SUM(E24:E34)</f>
        <v>13060.260999999999</v>
      </c>
      <c r="F35" s="124"/>
      <c r="G35" s="124">
        <v>13060.261</v>
      </c>
      <c r="H35" s="125">
        <v>0</v>
      </c>
      <c r="I35" s="126">
        <f t="shared" si="0"/>
        <v>13060.261</v>
      </c>
      <c r="J35" s="49"/>
      <c r="K35" s="49"/>
      <c r="L35" s="127"/>
    </row>
    <row r="36" spans="1:12" ht="15.6">
      <c r="A36" s="31"/>
      <c r="B36" s="61" t="s">
        <v>62</v>
      </c>
      <c r="C36" s="61"/>
      <c r="D36" s="61"/>
      <c r="E36" s="33">
        <v>350</v>
      </c>
      <c r="F36" s="33"/>
      <c r="G36" s="33">
        <v>0</v>
      </c>
      <c r="H36" s="113">
        <v>0</v>
      </c>
      <c r="I36" s="114">
        <f t="shared" si="0"/>
        <v>0</v>
      </c>
      <c r="J36" s="49"/>
      <c r="K36" s="49"/>
      <c r="L36" s="127"/>
    </row>
    <row r="37" spans="1:12" ht="15.6">
      <c r="A37" s="31"/>
      <c r="B37" s="61" t="s">
        <v>67</v>
      </c>
      <c r="C37" s="61"/>
      <c r="D37" s="61"/>
      <c r="E37" s="33">
        <v>150</v>
      </c>
      <c r="F37" s="33"/>
      <c r="G37" s="33">
        <v>0</v>
      </c>
      <c r="H37" s="113">
        <v>0</v>
      </c>
      <c r="I37" s="114">
        <f t="shared" si="0"/>
        <v>0</v>
      </c>
      <c r="J37" s="49"/>
      <c r="K37" s="49"/>
      <c r="L37" s="127"/>
    </row>
    <row r="38" spans="1:12" ht="15.6">
      <c r="A38" s="31"/>
      <c r="B38" s="61" t="s">
        <v>55</v>
      </c>
      <c r="C38" s="61">
        <v>18485.260999999999</v>
      </c>
      <c r="D38" s="128"/>
      <c r="E38" s="124">
        <f>E21+E35</f>
        <v>18635.260999999999</v>
      </c>
      <c r="F38" s="129"/>
      <c r="G38" s="124">
        <v>18635.260999999999</v>
      </c>
      <c r="H38" s="125">
        <v>0</v>
      </c>
      <c r="I38" s="126">
        <f t="shared" si="0"/>
        <v>18635.260999999999</v>
      </c>
      <c r="J38" s="49"/>
      <c r="K38" s="130"/>
      <c r="L38" s="131"/>
    </row>
    <row r="39" spans="1:12" ht="15.6">
      <c r="A39" s="63"/>
      <c r="B39" s="25"/>
      <c r="C39" s="25"/>
      <c r="D39" s="25"/>
      <c r="E39" s="25"/>
      <c r="F39" s="25"/>
      <c r="G39" s="25"/>
      <c r="H39" s="25"/>
      <c r="I39" s="98"/>
      <c r="J39" s="25"/>
      <c r="K39" s="96"/>
      <c r="L39" s="96"/>
    </row>
    <row r="40" spans="1:12" ht="15.6">
      <c r="A40" s="26"/>
      <c r="B40" s="26" t="s">
        <v>77</v>
      </c>
      <c r="C40" s="26"/>
      <c r="D40" s="26"/>
      <c r="E40" s="26"/>
      <c r="F40" s="26"/>
      <c r="G40" s="26"/>
      <c r="H40" s="26"/>
      <c r="I40" s="132"/>
      <c r="J40" s="26"/>
      <c r="K40" s="133"/>
      <c r="L40" s="133"/>
    </row>
    <row r="41" spans="1:12" ht="15.6">
      <c r="A41" s="26"/>
      <c r="B41" s="26" t="s">
        <v>78</v>
      </c>
      <c r="C41" s="26"/>
      <c r="D41" s="26"/>
      <c r="E41" s="26"/>
      <c r="F41" s="26"/>
      <c r="G41" s="26"/>
      <c r="H41" s="26"/>
      <c r="I41" s="132"/>
      <c r="J41" s="26"/>
      <c r="K41" s="133"/>
      <c r="L41" s="133"/>
    </row>
    <row r="42" spans="1:12" ht="15.6">
      <c r="A42" s="26"/>
      <c r="B42" s="26"/>
      <c r="C42" s="26"/>
      <c r="D42" s="26"/>
      <c r="E42" s="26"/>
      <c r="F42" s="26"/>
      <c r="G42" s="26"/>
      <c r="H42" s="26"/>
      <c r="I42" s="132"/>
      <c r="J42" s="26"/>
      <c r="K42" s="133"/>
      <c r="L42" s="133"/>
    </row>
  </sheetData>
  <mergeCells count="13">
    <mergeCell ref="B11:L11"/>
    <mergeCell ref="A7:A9"/>
    <mergeCell ref="B7:B9"/>
    <mergeCell ref="E7:E9"/>
    <mergeCell ref="J7:J9"/>
    <mergeCell ref="K7:K9"/>
    <mergeCell ref="L7:L9"/>
    <mergeCell ref="B5:L5"/>
    <mergeCell ref="I1:K1"/>
    <mergeCell ref="I2:L2"/>
    <mergeCell ref="I3:J3"/>
    <mergeCell ref="K3:L3"/>
    <mergeCell ref="B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H15" sqref="H15"/>
    </sheetView>
  </sheetViews>
  <sheetFormatPr defaultRowHeight="13.2"/>
  <cols>
    <col min="1" max="1" width="6.88671875" customWidth="1"/>
    <col min="2" max="2" width="41.88671875" customWidth="1"/>
    <col min="3" max="3" width="15.5546875" customWidth="1"/>
    <col min="4" max="4" width="11" customWidth="1"/>
    <col min="5" max="5" width="10.6640625" customWidth="1"/>
    <col min="6" max="6" width="13.109375" customWidth="1"/>
    <col min="7" max="7" width="11.109375" customWidth="1"/>
    <col min="8" max="8" width="13" customWidth="1"/>
    <col min="9" max="9" width="10.6640625" customWidth="1"/>
    <col min="10" max="10" width="9.88671875" customWidth="1"/>
    <col min="11" max="11" width="10.6640625" customWidth="1"/>
    <col min="12" max="12" width="19" customWidth="1"/>
    <col min="13" max="13" width="13.5546875" customWidth="1"/>
    <col min="14" max="14" width="25.6640625" customWidth="1"/>
  </cols>
  <sheetData>
    <row r="1" spans="1:14" ht="15.6">
      <c r="A1" s="25"/>
      <c r="B1" s="25"/>
      <c r="C1" s="25"/>
      <c r="D1" s="25"/>
      <c r="E1" s="25"/>
      <c r="F1" s="25"/>
      <c r="G1" s="25"/>
      <c r="H1" s="322" t="s">
        <v>79</v>
      </c>
      <c r="I1" s="322"/>
      <c r="J1" s="322"/>
      <c r="K1" s="322"/>
      <c r="L1" s="65"/>
      <c r="M1" s="298"/>
      <c r="N1" s="289"/>
    </row>
    <row r="2" spans="1:14" ht="15.6">
      <c r="A2" s="25"/>
      <c r="B2" s="25"/>
      <c r="C2" s="25"/>
      <c r="D2" s="25"/>
      <c r="E2" s="25"/>
      <c r="F2" s="25"/>
      <c r="G2" s="25"/>
      <c r="H2" s="323" t="s">
        <v>80</v>
      </c>
      <c r="I2" s="323"/>
      <c r="J2" s="323"/>
      <c r="K2" s="323"/>
      <c r="L2" s="134"/>
      <c r="M2" s="26"/>
      <c r="N2" s="26"/>
    </row>
    <row r="3" spans="1:14" ht="15.6">
      <c r="A3" s="25"/>
      <c r="B3" s="25"/>
      <c r="C3" s="25"/>
      <c r="D3" s="25"/>
      <c r="E3" s="25"/>
      <c r="F3" s="25"/>
      <c r="G3" s="25"/>
      <c r="H3" s="322" t="s">
        <v>81</v>
      </c>
      <c r="I3" s="322"/>
      <c r="J3" s="322"/>
      <c r="K3" s="322"/>
      <c r="L3" s="65"/>
      <c r="M3" s="298"/>
      <c r="N3" s="289"/>
    </row>
    <row r="4" spans="1:14" ht="15.6">
      <c r="A4" s="25"/>
      <c r="B4" s="299" t="s">
        <v>2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14" ht="15.6">
      <c r="A5" s="25"/>
      <c r="B5" s="29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</row>
    <row r="6" spans="1:14" ht="16.2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.6">
      <c r="A7" s="295" t="s">
        <v>4</v>
      </c>
      <c r="B7" s="296" t="s">
        <v>5</v>
      </c>
      <c r="C7" s="68" t="s">
        <v>69</v>
      </c>
      <c r="D7" s="68"/>
      <c r="E7" s="316" t="s">
        <v>70</v>
      </c>
      <c r="F7" s="68"/>
      <c r="G7" s="68"/>
      <c r="H7" s="68"/>
      <c r="I7" s="68"/>
      <c r="J7" s="68"/>
      <c r="K7" s="68"/>
      <c r="L7" s="296" t="s">
        <v>7</v>
      </c>
      <c r="M7" s="296" t="s">
        <v>8</v>
      </c>
      <c r="N7" s="300" t="s">
        <v>9</v>
      </c>
    </row>
    <row r="8" spans="1:14" ht="15.6">
      <c r="A8" s="312"/>
      <c r="B8" s="314"/>
      <c r="C8" s="135" t="s">
        <v>71</v>
      </c>
      <c r="D8" s="102">
        <v>44601</v>
      </c>
      <c r="E8" s="317"/>
      <c r="F8" s="136">
        <v>44632</v>
      </c>
      <c r="G8" s="137"/>
      <c r="H8" s="138">
        <v>44671</v>
      </c>
      <c r="I8" s="139"/>
      <c r="J8" s="104">
        <v>44679</v>
      </c>
      <c r="K8" s="139"/>
      <c r="L8" s="314"/>
      <c r="M8" s="314"/>
      <c r="N8" s="325"/>
    </row>
    <row r="9" spans="1:14" ht="15.6">
      <c r="A9" s="313"/>
      <c r="B9" s="315"/>
      <c r="C9" s="140" t="s">
        <v>72</v>
      </c>
      <c r="D9" s="141"/>
      <c r="E9" s="318"/>
      <c r="F9" s="142"/>
      <c r="G9" s="143" t="s">
        <v>70</v>
      </c>
      <c r="H9" s="144"/>
      <c r="I9" s="144" t="s">
        <v>70</v>
      </c>
      <c r="J9" s="144"/>
      <c r="K9" s="145" t="s">
        <v>70</v>
      </c>
      <c r="L9" s="315"/>
      <c r="M9" s="315"/>
      <c r="N9" s="326"/>
    </row>
    <row r="10" spans="1:14" ht="15.6">
      <c r="A10" s="27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/>
      <c r="I10" s="28"/>
      <c r="J10" s="28"/>
      <c r="K10" s="28"/>
      <c r="L10" s="28">
        <v>8</v>
      </c>
      <c r="M10" s="28">
        <v>9</v>
      </c>
      <c r="N10" s="29">
        <v>10</v>
      </c>
    </row>
    <row r="11" spans="1:14" ht="15.6">
      <c r="A11" s="30">
        <v>1</v>
      </c>
      <c r="B11" s="301" t="s">
        <v>10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24"/>
    </row>
    <row r="12" spans="1:14" ht="15.6">
      <c r="A12" s="31" t="s">
        <v>11</v>
      </c>
      <c r="B12" s="61" t="s">
        <v>12</v>
      </c>
      <c r="C12" s="75">
        <v>975</v>
      </c>
      <c r="D12" s="75">
        <v>0</v>
      </c>
      <c r="E12" s="33">
        <f>E13+E14+E15+E16</f>
        <v>975</v>
      </c>
      <c r="F12" s="33">
        <v>0</v>
      </c>
      <c r="G12" s="33">
        <v>975</v>
      </c>
      <c r="H12" s="146">
        <v>0</v>
      </c>
      <c r="I12" s="146">
        <f t="shared" ref="I12:I38" si="0">G12+H12</f>
        <v>975</v>
      </c>
      <c r="J12" s="147">
        <v>-250</v>
      </c>
      <c r="K12" s="147">
        <v>725</v>
      </c>
      <c r="L12" s="34" t="s">
        <v>13</v>
      </c>
      <c r="M12" s="148">
        <v>44917</v>
      </c>
      <c r="N12" s="149" t="s">
        <v>14</v>
      </c>
    </row>
    <row r="13" spans="1:14" ht="15.6">
      <c r="A13" s="37" t="s">
        <v>15</v>
      </c>
      <c r="B13" s="38" t="s">
        <v>58</v>
      </c>
      <c r="C13" s="79">
        <v>200</v>
      </c>
      <c r="D13" s="79">
        <v>0</v>
      </c>
      <c r="E13" s="39">
        <v>200</v>
      </c>
      <c r="F13" s="39">
        <v>0</v>
      </c>
      <c r="G13" s="39">
        <v>200</v>
      </c>
      <c r="H13" s="146">
        <v>0</v>
      </c>
      <c r="I13" s="146">
        <f t="shared" si="0"/>
        <v>200</v>
      </c>
      <c r="J13" s="146">
        <v>0</v>
      </c>
      <c r="K13" s="146">
        <v>200</v>
      </c>
      <c r="L13" s="34" t="s">
        <v>13</v>
      </c>
      <c r="M13" s="150">
        <v>44805</v>
      </c>
      <c r="N13" s="149" t="s">
        <v>14</v>
      </c>
    </row>
    <row r="14" spans="1:14" ht="15.6">
      <c r="A14" s="37" t="s">
        <v>17</v>
      </c>
      <c r="B14" s="38" t="s">
        <v>59</v>
      </c>
      <c r="C14" s="79">
        <v>230</v>
      </c>
      <c r="D14" s="79">
        <v>0</v>
      </c>
      <c r="E14" s="39">
        <v>230</v>
      </c>
      <c r="F14" s="39">
        <v>0</v>
      </c>
      <c r="G14" s="39">
        <v>230</v>
      </c>
      <c r="H14" s="146">
        <v>0</v>
      </c>
      <c r="I14" s="146">
        <f t="shared" si="0"/>
        <v>230</v>
      </c>
      <c r="J14" s="146">
        <v>0</v>
      </c>
      <c r="K14" s="146">
        <v>230</v>
      </c>
      <c r="L14" s="34" t="s">
        <v>13</v>
      </c>
      <c r="M14" s="150">
        <v>44805</v>
      </c>
      <c r="N14" s="149" t="s">
        <v>14</v>
      </c>
    </row>
    <row r="15" spans="1:14" ht="15.6">
      <c r="A15" s="37" t="s">
        <v>19</v>
      </c>
      <c r="B15" s="38" t="s">
        <v>60</v>
      </c>
      <c r="C15" s="79">
        <v>45</v>
      </c>
      <c r="D15" s="79">
        <v>0</v>
      </c>
      <c r="E15" s="39">
        <v>45</v>
      </c>
      <c r="F15" s="118">
        <v>150</v>
      </c>
      <c r="G15" s="118">
        <v>195</v>
      </c>
      <c r="H15" s="146">
        <v>0</v>
      </c>
      <c r="I15" s="146">
        <f t="shared" si="0"/>
        <v>195</v>
      </c>
      <c r="J15" s="146">
        <v>0</v>
      </c>
      <c r="K15" s="146">
        <v>195</v>
      </c>
      <c r="L15" s="34" t="s">
        <v>13</v>
      </c>
      <c r="M15" s="148">
        <v>44917</v>
      </c>
      <c r="N15" s="149" t="s">
        <v>14</v>
      </c>
    </row>
    <row r="16" spans="1:14" ht="15.6">
      <c r="A16" s="85" t="s">
        <v>21</v>
      </c>
      <c r="B16" s="86" t="s">
        <v>61</v>
      </c>
      <c r="C16" s="79">
        <v>500</v>
      </c>
      <c r="D16" s="79">
        <v>0</v>
      </c>
      <c r="E16" s="39">
        <v>500</v>
      </c>
      <c r="F16" s="118">
        <v>-150</v>
      </c>
      <c r="G16" s="118">
        <v>350</v>
      </c>
      <c r="H16" s="146">
        <v>0</v>
      </c>
      <c r="I16" s="146">
        <f t="shared" si="0"/>
        <v>350</v>
      </c>
      <c r="J16" s="147">
        <v>-250</v>
      </c>
      <c r="K16" s="147">
        <v>100</v>
      </c>
      <c r="L16" s="34" t="s">
        <v>13</v>
      </c>
      <c r="M16" s="148">
        <v>44917</v>
      </c>
      <c r="N16" s="149" t="s">
        <v>14</v>
      </c>
    </row>
    <row r="17" spans="1:14" ht="46.8">
      <c r="A17" s="37" t="s">
        <v>23</v>
      </c>
      <c r="B17" s="38" t="s">
        <v>24</v>
      </c>
      <c r="C17" s="151">
        <v>200</v>
      </c>
      <c r="D17" s="152">
        <v>-100</v>
      </c>
      <c r="E17" s="153">
        <v>100</v>
      </c>
      <c r="F17" s="154">
        <v>0</v>
      </c>
      <c r="G17" s="154">
        <v>100</v>
      </c>
      <c r="H17" s="155">
        <v>0</v>
      </c>
      <c r="I17" s="155">
        <f t="shared" si="0"/>
        <v>100</v>
      </c>
      <c r="J17" s="155">
        <v>0</v>
      </c>
      <c r="K17" s="155">
        <v>100</v>
      </c>
      <c r="L17" s="156" t="s">
        <v>13</v>
      </c>
      <c r="M17" s="157">
        <v>44671</v>
      </c>
      <c r="N17" s="158" t="s">
        <v>14</v>
      </c>
    </row>
    <row r="18" spans="1:14" ht="31.2">
      <c r="A18" s="37" t="s">
        <v>25</v>
      </c>
      <c r="B18" s="38" t="s">
        <v>26</v>
      </c>
      <c r="C18" s="151">
        <v>200</v>
      </c>
      <c r="D18" s="151">
        <v>0</v>
      </c>
      <c r="E18" s="154">
        <v>200</v>
      </c>
      <c r="F18" s="154">
        <v>0</v>
      </c>
      <c r="G18" s="154">
        <v>200</v>
      </c>
      <c r="H18" s="155">
        <v>0</v>
      </c>
      <c r="I18" s="155">
        <f t="shared" si="0"/>
        <v>200</v>
      </c>
      <c r="J18" s="155">
        <v>0</v>
      </c>
      <c r="K18" s="155">
        <v>200</v>
      </c>
      <c r="L18" s="156" t="s">
        <v>13</v>
      </c>
      <c r="M18" s="157">
        <v>44734</v>
      </c>
      <c r="N18" s="158" t="s">
        <v>14</v>
      </c>
    </row>
    <row r="19" spans="1:14" ht="46.8">
      <c r="A19" s="37" t="s">
        <v>27</v>
      </c>
      <c r="B19" s="38" t="s">
        <v>28</v>
      </c>
      <c r="C19" s="151">
        <v>3800</v>
      </c>
      <c r="D19" s="151">
        <v>0</v>
      </c>
      <c r="E19" s="154">
        <v>3800</v>
      </c>
      <c r="F19" s="154">
        <v>0</v>
      </c>
      <c r="G19" s="154">
        <v>3800</v>
      </c>
      <c r="H19" s="155">
        <v>0</v>
      </c>
      <c r="I19" s="155">
        <f t="shared" si="0"/>
        <v>3800</v>
      </c>
      <c r="J19" s="155">
        <v>0</v>
      </c>
      <c r="K19" s="155">
        <v>3800</v>
      </c>
      <c r="L19" s="156" t="s">
        <v>13</v>
      </c>
      <c r="M19" s="157">
        <v>44701</v>
      </c>
      <c r="N19" s="158" t="s">
        <v>14</v>
      </c>
    </row>
    <row r="20" spans="1:14" ht="46.8">
      <c r="A20" s="37" t="s">
        <v>29</v>
      </c>
      <c r="B20" s="38" t="s">
        <v>82</v>
      </c>
      <c r="C20" s="151">
        <v>600</v>
      </c>
      <c r="D20" s="152">
        <v>-100</v>
      </c>
      <c r="E20" s="153">
        <v>500</v>
      </c>
      <c r="F20" s="154">
        <v>0</v>
      </c>
      <c r="G20" s="154">
        <v>500</v>
      </c>
      <c r="H20" s="155">
        <v>0</v>
      </c>
      <c r="I20" s="155">
        <f t="shared" si="0"/>
        <v>500</v>
      </c>
      <c r="J20" s="155">
        <v>0</v>
      </c>
      <c r="K20" s="155">
        <v>500</v>
      </c>
      <c r="L20" s="156" t="s">
        <v>13</v>
      </c>
      <c r="M20" s="157">
        <v>44825</v>
      </c>
      <c r="N20" s="158" t="s">
        <v>14</v>
      </c>
    </row>
    <row r="21" spans="1:14" ht="15.6">
      <c r="A21" s="31"/>
      <c r="B21" s="61" t="s">
        <v>31</v>
      </c>
      <c r="C21" s="159">
        <v>5775</v>
      </c>
      <c r="D21" s="160"/>
      <c r="E21" s="161">
        <f>E12+E17+E18+E19+E20</f>
        <v>5575</v>
      </c>
      <c r="F21" s="162"/>
      <c r="G21" s="154">
        <v>5575</v>
      </c>
      <c r="H21" s="155"/>
      <c r="I21" s="155">
        <f t="shared" si="0"/>
        <v>5575</v>
      </c>
      <c r="J21" s="155"/>
      <c r="K21" s="163">
        <v>5325</v>
      </c>
      <c r="L21" s="164"/>
      <c r="M21" s="164"/>
      <c r="N21" s="165"/>
    </row>
    <row r="22" spans="1:14" ht="15.6">
      <c r="A22" s="31"/>
      <c r="B22" s="51" t="s">
        <v>62</v>
      </c>
      <c r="C22" s="166"/>
      <c r="D22" s="166"/>
      <c r="E22" s="167">
        <v>-200</v>
      </c>
      <c r="F22" s="168"/>
      <c r="G22" s="169">
        <v>0</v>
      </c>
      <c r="H22" s="155"/>
      <c r="I22" s="155">
        <f t="shared" si="0"/>
        <v>0</v>
      </c>
      <c r="J22" s="155"/>
      <c r="K22" s="163">
        <v>-250</v>
      </c>
      <c r="L22" s="170"/>
      <c r="M22" s="170"/>
      <c r="N22" s="171"/>
    </row>
    <row r="23" spans="1:14" ht="46.8">
      <c r="A23" s="31"/>
      <c r="B23" s="69" t="s">
        <v>32</v>
      </c>
      <c r="C23" s="172"/>
      <c r="D23" s="172"/>
      <c r="E23" s="172"/>
      <c r="F23" s="172"/>
      <c r="G23" s="172"/>
      <c r="H23" s="173"/>
      <c r="I23" s="156"/>
      <c r="J23" s="174"/>
      <c r="K23" s="174"/>
      <c r="L23" s="172"/>
      <c r="M23" s="172"/>
      <c r="N23" s="175"/>
    </row>
    <row r="24" spans="1:14" ht="78">
      <c r="A24" s="37" t="s">
        <v>33</v>
      </c>
      <c r="B24" s="176" t="s">
        <v>76</v>
      </c>
      <c r="C24" s="151">
        <v>950</v>
      </c>
      <c r="D24" s="151">
        <v>0</v>
      </c>
      <c r="E24" s="154">
        <v>950</v>
      </c>
      <c r="F24" s="154">
        <v>0</v>
      </c>
      <c r="G24" s="154">
        <v>950</v>
      </c>
      <c r="H24" s="155">
        <v>0</v>
      </c>
      <c r="I24" s="155">
        <f t="shared" si="0"/>
        <v>950</v>
      </c>
      <c r="J24" s="155">
        <v>0</v>
      </c>
      <c r="K24" s="155">
        <v>950</v>
      </c>
      <c r="L24" s="156" t="s">
        <v>13</v>
      </c>
      <c r="M24" s="177">
        <v>44825</v>
      </c>
      <c r="N24" s="178" t="s">
        <v>14</v>
      </c>
    </row>
    <row r="25" spans="1:14" ht="78">
      <c r="A25" s="37" t="s">
        <v>35</v>
      </c>
      <c r="B25" s="38" t="s">
        <v>63</v>
      </c>
      <c r="C25" s="151">
        <v>1760</v>
      </c>
      <c r="D25" s="151">
        <v>0</v>
      </c>
      <c r="E25" s="154">
        <v>1760</v>
      </c>
      <c r="F25" s="154">
        <v>0</v>
      </c>
      <c r="G25" s="154">
        <v>1760</v>
      </c>
      <c r="H25" s="155">
        <v>0</v>
      </c>
      <c r="I25" s="155">
        <f t="shared" si="0"/>
        <v>1760</v>
      </c>
      <c r="J25" s="155">
        <v>0</v>
      </c>
      <c r="K25" s="155">
        <v>1760</v>
      </c>
      <c r="L25" s="156" t="s">
        <v>13</v>
      </c>
      <c r="M25" s="177">
        <v>44825</v>
      </c>
      <c r="N25" s="178" t="s">
        <v>14</v>
      </c>
    </row>
    <row r="26" spans="1:14" ht="78">
      <c r="A26" s="37" t="s">
        <v>37</v>
      </c>
      <c r="B26" s="38" t="s">
        <v>38</v>
      </c>
      <c r="C26" s="151">
        <v>810</v>
      </c>
      <c r="D26" s="151">
        <v>0</v>
      </c>
      <c r="E26" s="154">
        <v>810</v>
      </c>
      <c r="F26" s="154">
        <v>0</v>
      </c>
      <c r="G26" s="154">
        <v>810</v>
      </c>
      <c r="H26" s="155">
        <v>0</v>
      </c>
      <c r="I26" s="155">
        <f t="shared" si="0"/>
        <v>810</v>
      </c>
      <c r="J26" s="155">
        <v>0</v>
      </c>
      <c r="K26" s="155">
        <v>810</v>
      </c>
      <c r="L26" s="156" t="s">
        <v>13</v>
      </c>
      <c r="M26" s="177">
        <v>44825</v>
      </c>
      <c r="N26" s="178" t="s">
        <v>14</v>
      </c>
    </row>
    <row r="27" spans="1:14" ht="78">
      <c r="A27" s="37" t="s">
        <v>39</v>
      </c>
      <c r="B27" s="179" t="s">
        <v>40</v>
      </c>
      <c r="C27" s="151">
        <v>599</v>
      </c>
      <c r="D27" s="151">
        <v>0</v>
      </c>
      <c r="E27" s="154">
        <v>599</v>
      </c>
      <c r="F27" s="154">
        <v>0</v>
      </c>
      <c r="G27" s="154">
        <v>599</v>
      </c>
      <c r="H27" s="155">
        <v>0</v>
      </c>
      <c r="I27" s="155">
        <f t="shared" si="0"/>
        <v>599</v>
      </c>
      <c r="J27" s="155">
        <v>0</v>
      </c>
      <c r="K27" s="155">
        <v>599</v>
      </c>
      <c r="L27" s="156" t="s">
        <v>13</v>
      </c>
      <c r="M27" s="177">
        <v>44825</v>
      </c>
      <c r="N27" s="178" t="s">
        <v>14</v>
      </c>
    </row>
    <row r="28" spans="1:14" ht="78">
      <c r="A28" s="37" t="s">
        <v>41</v>
      </c>
      <c r="B28" s="38" t="s">
        <v>42</v>
      </c>
      <c r="C28" s="151">
        <v>97.62</v>
      </c>
      <c r="D28" s="151">
        <v>0</v>
      </c>
      <c r="E28" s="154">
        <v>97.62</v>
      </c>
      <c r="F28" s="154">
        <v>0</v>
      </c>
      <c r="G28" s="154">
        <v>97.62</v>
      </c>
      <c r="H28" s="155">
        <v>0</v>
      </c>
      <c r="I28" s="155">
        <f t="shared" si="0"/>
        <v>97.62</v>
      </c>
      <c r="J28" s="155">
        <v>0</v>
      </c>
      <c r="K28" s="155">
        <v>97.62</v>
      </c>
      <c r="L28" s="156" t="s">
        <v>13</v>
      </c>
      <c r="M28" s="177">
        <v>44692</v>
      </c>
      <c r="N28" s="178" t="s">
        <v>14</v>
      </c>
    </row>
    <row r="29" spans="1:14" ht="46.8">
      <c r="A29" s="37" t="s">
        <v>43</v>
      </c>
      <c r="B29" s="179" t="s">
        <v>44</v>
      </c>
      <c r="C29" s="151">
        <v>4900</v>
      </c>
      <c r="D29" s="151">
        <v>0</v>
      </c>
      <c r="E29" s="154">
        <v>4900</v>
      </c>
      <c r="F29" s="154">
        <v>0</v>
      </c>
      <c r="G29" s="154">
        <v>4900</v>
      </c>
      <c r="H29" s="155">
        <v>0</v>
      </c>
      <c r="I29" s="155">
        <f t="shared" si="0"/>
        <v>4900</v>
      </c>
      <c r="J29" s="155">
        <v>0</v>
      </c>
      <c r="K29" s="155">
        <v>4900</v>
      </c>
      <c r="L29" s="156" t="s">
        <v>13</v>
      </c>
      <c r="M29" s="180">
        <v>44853</v>
      </c>
      <c r="N29" s="178" t="s">
        <v>14</v>
      </c>
    </row>
    <row r="30" spans="1:14" ht="62.4">
      <c r="A30" s="37" t="s">
        <v>45</v>
      </c>
      <c r="B30" s="38" t="s">
        <v>46</v>
      </c>
      <c r="C30" s="151">
        <v>1827.394</v>
      </c>
      <c r="D30" s="151">
        <v>0</v>
      </c>
      <c r="E30" s="154">
        <v>1827.394</v>
      </c>
      <c r="F30" s="154">
        <v>0</v>
      </c>
      <c r="G30" s="154">
        <v>1827.394</v>
      </c>
      <c r="H30" s="155">
        <v>0</v>
      </c>
      <c r="I30" s="155">
        <f t="shared" si="0"/>
        <v>1827.394</v>
      </c>
      <c r="J30" s="155">
        <v>0</v>
      </c>
      <c r="K30" s="155">
        <v>1827.394</v>
      </c>
      <c r="L30" s="156" t="s">
        <v>13</v>
      </c>
      <c r="M30" s="177">
        <v>44825</v>
      </c>
      <c r="N30" s="178" t="s">
        <v>14</v>
      </c>
    </row>
    <row r="31" spans="1:14" ht="78">
      <c r="A31" s="37" t="s">
        <v>47</v>
      </c>
      <c r="B31" s="179" t="s">
        <v>48</v>
      </c>
      <c r="C31" s="151">
        <v>817.24699999999996</v>
      </c>
      <c r="D31" s="151">
        <v>0</v>
      </c>
      <c r="E31" s="154">
        <v>817.24699999999996</v>
      </c>
      <c r="F31" s="154">
        <v>0</v>
      </c>
      <c r="G31" s="154">
        <v>817.24699999999996</v>
      </c>
      <c r="H31" s="155">
        <v>0</v>
      </c>
      <c r="I31" s="155">
        <f t="shared" si="0"/>
        <v>817.24699999999996</v>
      </c>
      <c r="J31" s="155">
        <v>0</v>
      </c>
      <c r="K31" s="155">
        <v>817.24699999999996</v>
      </c>
      <c r="L31" s="156" t="s">
        <v>13</v>
      </c>
      <c r="M31" s="177">
        <v>44704</v>
      </c>
      <c r="N31" s="178" t="s">
        <v>14</v>
      </c>
    </row>
    <row r="32" spans="1:14" ht="78">
      <c r="A32" s="37" t="s">
        <v>49</v>
      </c>
      <c r="B32" s="179" t="s">
        <v>50</v>
      </c>
      <c r="C32" s="151">
        <v>49</v>
      </c>
      <c r="D32" s="151">
        <v>0</v>
      </c>
      <c r="E32" s="154">
        <v>49</v>
      </c>
      <c r="F32" s="154">
        <v>0</v>
      </c>
      <c r="G32" s="154">
        <v>49</v>
      </c>
      <c r="H32" s="155">
        <v>0</v>
      </c>
      <c r="I32" s="155">
        <f t="shared" si="0"/>
        <v>49</v>
      </c>
      <c r="J32" s="155">
        <v>0</v>
      </c>
      <c r="K32" s="155">
        <v>49</v>
      </c>
      <c r="L32" s="156" t="s">
        <v>13</v>
      </c>
      <c r="M32" s="177">
        <v>44680</v>
      </c>
      <c r="N32" s="178" t="s">
        <v>14</v>
      </c>
    </row>
    <row r="33" spans="1:14" ht="62.4">
      <c r="A33" s="37" t="s">
        <v>51</v>
      </c>
      <c r="B33" s="179" t="s">
        <v>52</v>
      </c>
      <c r="C33" s="151">
        <v>900</v>
      </c>
      <c r="D33" s="151">
        <v>0</v>
      </c>
      <c r="E33" s="154">
        <v>900</v>
      </c>
      <c r="F33" s="154">
        <v>0</v>
      </c>
      <c r="G33" s="154">
        <v>900</v>
      </c>
      <c r="H33" s="155">
        <v>0</v>
      </c>
      <c r="I33" s="155">
        <f t="shared" si="0"/>
        <v>900</v>
      </c>
      <c r="J33" s="155">
        <v>0</v>
      </c>
      <c r="K33" s="155">
        <v>900</v>
      </c>
      <c r="L33" s="156" t="s">
        <v>13</v>
      </c>
      <c r="M33" s="177">
        <v>44825</v>
      </c>
      <c r="N33" s="178" t="s">
        <v>14</v>
      </c>
    </row>
    <row r="34" spans="1:14" ht="124.8">
      <c r="A34" s="37" t="s">
        <v>64</v>
      </c>
      <c r="B34" s="179" t="s">
        <v>65</v>
      </c>
      <c r="C34" s="179"/>
      <c r="D34" s="159">
        <v>350</v>
      </c>
      <c r="E34" s="161">
        <v>350</v>
      </c>
      <c r="F34" s="154">
        <v>0</v>
      </c>
      <c r="G34" s="154">
        <v>350</v>
      </c>
      <c r="H34" s="155">
        <v>0</v>
      </c>
      <c r="I34" s="155">
        <f t="shared" si="0"/>
        <v>350</v>
      </c>
      <c r="J34" s="155">
        <v>0</v>
      </c>
      <c r="K34" s="155">
        <v>350</v>
      </c>
      <c r="L34" s="156" t="s">
        <v>13</v>
      </c>
      <c r="M34" s="177">
        <v>44643</v>
      </c>
      <c r="N34" s="178" t="s">
        <v>73</v>
      </c>
    </row>
    <row r="35" spans="1:14" ht="15.6">
      <c r="A35" s="37"/>
      <c r="B35" s="128" t="s">
        <v>53</v>
      </c>
      <c r="C35" s="181">
        <v>12710.261</v>
      </c>
      <c r="D35" s="181"/>
      <c r="E35" s="182">
        <f>SUM(E24:E34)</f>
        <v>13060.260999999999</v>
      </c>
      <c r="F35" s="182"/>
      <c r="G35" s="182">
        <v>13060.261</v>
      </c>
      <c r="H35" s="183"/>
      <c r="I35" s="183">
        <f t="shared" si="0"/>
        <v>13060.261</v>
      </c>
      <c r="J35" s="183"/>
      <c r="K35" s="183">
        <v>13060.261</v>
      </c>
      <c r="L35" s="182"/>
      <c r="M35" s="182"/>
      <c r="N35" s="184"/>
    </row>
    <row r="36" spans="1:14" ht="15.6">
      <c r="A36" s="31"/>
      <c r="B36" s="61" t="s">
        <v>62</v>
      </c>
      <c r="C36" s="160"/>
      <c r="D36" s="160"/>
      <c r="E36" s="161">
        <v>350</v>
      </c>
      <c r="F36" s="161"/>
      <c r="G36" s="161">
        <v>0</v>
      </c>
      <c r="H36" s="155"/>
      <c r="I36" s="155">
        <f t="shared" si="0"/>
        <v>0</v>
      </c>
      <c r="J36" s="155"/>
      <c r="K36" s="155">
        <v>0</v>
      </c>
      <c r="L36" s="164"/>
      <c r="M36" s="164"/>
      <c r="N36" s="185"/>
    </row>
    <row r="37" spans="1:14" ht="15.6">
      <c r="A37" s="31"/>
      <c r="B37" s="61" t="s">
        <v>67</v>
      </c>
      <c r="C37" s="160"/>
      <c r="D37" s="160"/>
      <c r="E37" s="161">
        <v>150</v>
      </c>
      <c r="F37" s="161"/>
      <c r="G37" s="161">
        <v>0</v>
      </c>
      <c r="H37" s="155"/>
      <c r="I37" s="155">
        <f t="shared" si="0"/>
        <v>0</v>
      </c>
      <c r="J37" s="155"/>
      <c r="K37" s="186">
        <v>-250</v>
      </c>
      <c r="L37" s="164"/>
      <c r="M37" s="164"/>
      <c r="N37" s="185"/>
    </row>
    <row r="38" spans="1:14" ht="15.6">
      <c r="A38" s="31"/>
      <c r="B38" s="128" t="s">
        <v>55</v>
      </c>
      <c r="C38" s="181">
        <v>18485.260999999999</v>
      </c>
      <c r="D38" s="181"/>
      <c r="E38" s="182">
        <f>E21+E35</f>
        <v>18635.260999999999</v>
      </c>
      <c r="F38" s="187"/>
      <c r="G38" s="182">
        <v>18635.260999999999</v>
      </c>
      <c r="H38" s="183"/>
      <c r="I38" s="183">
        <f t="shared" si="0"/>
        <v>18635.260999999999</v>
      </c>
      <c r="J38" s="183"/>
      <c r="K38" s="188">
        <v>18385.260999999999</v>
      </c>
      <c r="L38" s="182"/>
      <c r="M38" s="182"/>
      <c r="N38" s="184"/>
    </row>
    <row r="39" spans="1:14" ht="15.6">
      <c r="A39" s="6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.6">
      <c r="A40" s="63"/>
      <c r="B40" s="297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</row>
    <row r="41" spans="1:14" ht="15.6">
      <c r="A41" s="26"/>
      <c r="B41" s="26" t="s">
        <v>83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15.6">
      <c r="A42" s="26"/>
      <c r="B42" s="26" t="s">
        <v>84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</sheetData>
  <mergeCells count="15">
    <mergeCell ref="B11:N11"/>
    <mergeCell ref="B40:N40"/>
    <mergeCell ref="B5:N5"/>
    <mergeCell ref="A7:A9"/>
    <mergeCell ref="B7:B9"/>
    <mergeCell ref="E7:E9"/>
    <mergeCell ref="L7:L9"/>
    <mergeCell ref="M7:M9"/>
    <mergeCell ref="N7:N9"/>
    <mergeCell ref="B4:N4"/>
    <mergeCell ref="H1:K1"/>
    <mergeCell ref="M1:N1"/>
    <mergeCell ref="H2:K2"/>
    <mergeCell ref="H3:K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B13" sqref="B13"/>
    </sheetView>
  </sheetViews>
  <sheetFormatPr defaultRowHeight="13.2"/>
  <cols>
    <col min="1" max="1" width="6.88671875" customWidth="1"/>
    <col min="2" max="2" width="39.44140625" customWidth="1"/>
    <col min="3" max="3" width="15.5546875" customWidth="1"/>
    <col min="4" max="4" width="11.6640625" customWidth="1"/>
    <col min="5" max="5" width="11.44140625" customWidth="1"/>
    <col min="6" max="6" width="11" customWidth="1"/>
    <col min="7" max="7" width="12.33203125" customWidth="1"/>
    <col min="8" max="8" width="10" customWidth="1"/>
    <col min="9" max="9" width="12.44140625" customWidth="1"/>
    <col min="10" max="10" width="10.88671875" customWidth="1"/>
    <col min="11" max="11" width="12.109375" customWidth="1"/>
    <col min="12" max="12" width="11" customWidth="1"/>
    <col min="13" max="13" width="12.109375" customWidth="1"/>
    <col min="14" max="14" width="19" customWidth="1"/>
    <col min="15" max="15" width="13.5546875" customWidth="1"/>
    <col min="16" max="16" width="17.5546875" customWidth="1"/>
  </cols>
  <sheetData>
    <row r="1" spans="1:16" ht="15.6">
      <c r="A1" s="191"/>
      <c r="B1" s="191"/>
      <c r="C1" s="191"/>
      <c r="D1" s="191"/>
      <c r="E1" s="191"/>
      <c r="F1" s="191"/>
      <c r="G1" s="191"/>
      <c r="H1" s="191"/>
      <c r="I1" s="322" t="s">
        <v>85</v>
      </c>
      <c r="J1" s="322"/>
      <c r="K1" s="322"/>
      <c r="L1" s="189"/>
      <c r="M1" s="189"/>
      <c r="N1" s="65"/>
      <c r="O1" s="309"/>
      <c r="P1" s="289"/>
    </row>
    <row r="2" spans="1:16" ht="15.6">
      <c r="A2" s="191"/>
      <c r="B2" s="191"/>
      <c r="C2" s="191"/>
      <c r="D2" s="191"/>
      <c r="E2" s="191"/>
      <c r="F2" s="191"/>
      <c r="G2" s="191"/>
      <c r="H2" s="191"/>
      <c r="I2" s="323" t="s">
        <v>86</v>
      </c>
      <c r="J2" s="323"/>
      <c r="K2" s="323"/>
      <c r="L2" s="190"/>
      <c r="M2" s="190"/>
      <c r="N2" s="134"/>
      <c r="O2" s="192"/>
      <c r="P2" s="192"/>
    </row>
    <row r="3" spans="1:16" ht="15.6">
      <c r="A3" s="191"/>
      <c r="B3" s="191"/>
      <c r="C3" s="191"/>
      <c r="D3" s="191"/>
      <c r="E3" s="191"/>
      <c r="F3" s="191"/>
      <c r="G3" s="191"/>
      <c r="H3" s="191"/>
      <c r="I3" s="328" t="s">
        <v>87</v>
      </c>
      <c r="J3" s="328"/>
      <c r="K3" s="328"/>
      <c r="L3" s="189"/>
      <c r="M3" s="189"/>
      <c r="N3" s="65"/>
      <c r="O3" s="309"/>
      <c r="P3" s="289"/>
    </row>
    <row r="4" spans="1:16" ht="15.6">
      <c r="A4" s="191"/>
      <c r="B4" s="327" t="s">
        <v>2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</row>
    <row r="5" spans="1:16" ht="15.6">
      <c r="A5" s="191"/>
      <c r="B5" s="327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6" ht="16.2" thickBo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5.6">
      <c r="A7" s="333" t="s">
        <v>4</v>
      </c>
      <c r="B7" s="303" t="s">
        <v>5</v>
      </c>
      <c r="C7" s="94" t="s">
        <v>69</v>
      </c>
      <c r="D7" s="94"/>
      <c r="E7" s="303" t="s">
        <v>70</v>
      </c>
      <c r="F7" s="94"/>
      <c r="G7" s="94"/>
      <c r="H7" s="94"/>
      <c r="I7" s="94"/>
      <c r="J7" s="94"/>
      <c r="K7" s="94"/>
      <c r="L7" s="94"/>
      <c r="M7" s="94"/>
      <c r="N7" s="303" t="s">
        <v>7</v>
      </c>
      <c r="O7" s="303" t="s">
        <v>8</v>
      </c>
      <c r="P7" s="338" t="s">
        <v>9</v>
      </c>
    </row>
    <row r="8" spans="1:16" ht="15.6">
      <c r="A8" s="334"/>
      <c r="B8" s="336"/>
      <c r="C8" s="135" t="s">
        <v>71</v>
      </c>
      <c r="D8" s="193">
        <v>44601</v>
      </c>
      <c r="E8" s="336"/>
      <c r="F8" s="193">
        <v>44632</v>
      </c>
      <c r="G8" s="137"/>
      <c r="H8" s="138">
        <v>44671</v>
      </c>
      <c r="I8" s="194"/>
      <c r="J8" s="104">
        <v>44679</v>
      </c>
      <c r="K8" s="194"/>
      <c r="L8" s="104">
        <v>44696</v>
      </c>
      <c r="M8" s="194" t="s">
        <v>70</v>
      </c>
      <c r="N8" s="336"/>
      <c r="O8" s="336"/>
      <c r="P8" s="339"/>
    </row>
    <row r="9" spans="1:16" ht="15.6">
      <c r="A9" s="335"/>
      <c r="B9" s="337"/>
      <c r="C9" s="140" t="s">
        <v>72</v>
      </c>
      <c r="D9" s="141"/>
      <c r="E9" s="337"/>
      <c r="F9" s="142"/>
      <c r="G9" s="143" t="s">
        <v>70</v>
      </c>
      <c r="H9" s="145"/>
      <c r="I9" s="145" t="s">
        <v>70</v>
      </c>
      <c r="J9" s="145"/>
      <c r="K9" s="145" t="s">
        <v>70</v>
      </c>
      <c r="L9" s="145"/>
      <c r="M9" s="145"/>
      <c r="N9" s="337"/>
      <c r="O9" s="337"/>
      <c r="P9" s="340"/>
    </row>
    <row r="10" spans="1:16" ht="15.6">
      <c r="A10" s="195">
        <v>1</v>
      </c>
      <c r="B10" s="196">
        <v>2</v>
      </c>
      <c r="C10" s="196">
        <v>3</v>
      </c>
      <c r="D10" s="196">
        <v>4</v>
      </c>
      <c r="E10" s="196">
        <v>5</v>
      </c>
      <c r="F10" s="196">
        <v>6</v>
      </c>
      <c r="G10" s="196">
        <v>7</v>
      </c>
      <c r="H10" s="196"/>
      <c r="I10" s="196"/>
      <c r="J10" s="196"/>
      <c r="K10" s="196"/>
      <c r="L10" s="196"/>
      <c r="M10" s="196"/>
      <c r="N10" s="196">
        <v>8</v>
      </c>
      <c r="O10" s="196">
        <v>9</v>
      </c>
      <c r="P10" s="197">
        <v>10</v>
      </c>
    </row>
    <row r="11" spans="1:16" ht="15.6">
      <c r="A11" s="198">
        <v>1</v>
      </c>
      <c r="B11" s="329" t="s">
        <v>10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1"/>
    </row>
    <row r="12" spans="1:16" ht="15.6">
      <c r="A12" s="81" t="s">
        <v>11</v>
      </c>
      <c r="B12" s="82" t="s">
        <v>12</v>
      </c>
      <c r="C12" s="89">
        <v>975</v>
      </c>
      <c r="D12" s="89">
        <v>0</v>
      </c>
      <c r="E12" s="90">
        <f>E13+E14+E15+E16</f>
        <v>975</v>
      </c>
      <c r="F12" s="90">
        <v>0</v>
      </c>
      <c r="G12" s="90">
        <v>975</v>
      </c>
      <c r="H12" s="199">
        <v>0</v>
      </c>
      <c r="I12" s="199">
        <f t="shared" ref="I12:I38" si="0">G12+H12</f>
        <v>975</v>
      </c>
      <c r="J12" s="200">
        <v>-250</v>
      </c>
      <c r="K12" s="200">
        <v>725</v>
      </c>
      <c r="L12" s="199">
        <v>0</v>
      </c>
      <c r="M12" s="199">
        <v>725</v>
      </c>
      <c r="N12" s="78" t="s">
        <v>13</v>
      </c>
      <c r="O12" s="201">
        <v>44917</v>
      </c>
      <c r="P12" s="78" t="s">
        <v>14</v>
      </c>
    </row>
    <row r="13" spans="1:16" ht="15.6">
      <c r="A13" s="85" t="s">
        <v>15</v>
      </c>
      <c r="B13" s="86" t="s">
        <v>58</v>
      </c>
      <c r="C13" s="83">
        <v>200</v>
      </c>
      <c r="D13" s="83">
        <v>0</v>
      </c>
      <c r="E13" s="84">
        <v>200</v>
      </c>
      <c r="F13" s="84">
        <v>0</v>
      </c>
      <c r="G13" s="84">
        <v>200</v>
      </c>
      <c r="H13" s="199">
        <v>0</v>
      </c>
      <c r="I13" s="199">
        <f t="shared" si="0"/>
        <v>200</v>
      </c>
      <c r="J13" s="199">
        <v>0</v>
      </c>
      <c r="K13" s="199">
        <v>200</v>
      </c>
      <c r="L13" s="199">
        <v>0</v>
      </c>
      <c r="M13" s="199">
        <v>200</v>
      </c>
      <c r="N13" s="78" t="s">
        <v>13</v>
      </c>
      <c r="O13" s="202">
        <v>44805</v>
      </c>
      <c r="P13" s="78" t="s">
        <v>14</v>
      </c>
    </row>
    <row r="14" spans="1:16" ht="15.6">
      <c r="A14" s="85" t="s">
        <v>17</v>
      </c>
      <c r="B14" s="86" t="s">
        <v>59</v>
      </c>
      <c r="C14" s="83">
        <v>230</v>
      </c>
      <c r="D14" s="83">
        <v>0</v>
      </c>
      <c r="E14" s="84">
        <v>230</v>
      </c>
      <c r="F14" s="84">
        <v>0</v>
      </c>
      <c r="G14" s="84">
        <v>230</v>
      </c>
      <c r="H14" s="199">
        <v>0</v>
      </c>
      <c r="I14" s="199">
        <f t="shared" si="0"/>
        <v>230</v>
      </c>
      <c r="J14" s="199">
        <v>0</v>
      </c>
      <c r="K14" s="199">
        <v>230</v>
      </c>
      <c r="L14" s="199">
        <v>0</v>
      </c>
      <c r="M14" s="199">
        <v>230</v>
      </c>
      <c r="N14" s="78" t="s">
        <v>13</v>
      </c>
      <c r="O14" s="202">
        <v>44805</v>
      </c>
      <c r="P14" s="78" t="s">
        <v>14</v>
      </c>
    </row>
    <row r="15" spans="1:16" ht="15.6">
      <c r="A15" s="85" t="s">
        <v>19</v>
      </c>
      <c r="B15" s="86" t="s">
        <v>60</v>
      </c>
      <c r="C15" s="83">
        <v>45</v>
      </c>
      <c r="D15" s="83">
        <v>0</v>
      </c>
      <c r="E15" s="84">
        <v>45</v>
      </c>
      <c r="F15" s="80">
        <v>150</v>
      </c>
      <c r="G15" s="80">
        <v>195</v>
      </c>
      <c r="H15" s="199">
        <v>0</v>
      </c>
      <c r="I15" s="199">
        <f t="shared" si="0"/>
        <v>195</v>
      </c>
      <c r="J15" s="199">
        <v>0</v>
      </c>
      <c r="K15" s="199">
        <v>195</v>
      </c>
      <c r="L15" s="199">
        <v>0</v>
      </c>
      <c r="M15" s="199">
        <v>195</v>
      </c>
      <c r="N15" s="78" t="s">
        <v>13</v>
      </c>
      <c r="O15" s="201">
        <v>44917</v>
      </c>
      <c r="P15" s="78" t="s">
        <v>14</v>
      </c>
    </row>
    <row r="16" spans="1:16" ht="15.6">
      <c r="A16" s="85" t="s">
        <v>21</v>
      </c>
      <c r="B16" s="86" t="s">
        <v>61</v>
      </c>
      <c r="C16" s="83">
        <v>500</v>
      </c>
      <c r="D16" s="83">
        <v>0</v>
      </c>
      <c r="E16" s="84">
        <v>500</v>
      </c>
      <c r="F16" s="80">
        <v>-150</v>
      </c>
      <c r="G16" s="80">
        <v>350</v>
      </c>
      <c r="H16" s="199">
        <v>0</v>
      </c>
      <c r="I16" s="199">
        <f t="shared" si="0"/>
        <v>350</v>
      </c>
      <c r="J16" s="200">
        <v>-250</v>
      </c>
      <c r="K16" s="200">
        <v>100</v>
      </c>
      <c r="L16" s="199">
        <v>0</v>
      </c>
      <c r="M16" s="199">
        <v>100</v>
      </c>
      <c r="N16" s="78" t="s">
        <v>13</v>
      </c>
      <c r="O16" s="201">
        <v>44917</v>
      </c>
      <c r="P16" s="78" t="s">
        <v>14</v>
      </c>
    </row>
    <row r="17" spans="1:16" ht="46.8">
      <c r="A17" s="85" t="s">
        <v>23</v>
      </c>
      <c r="B17" s="86" t="s">
        <v>24</v>
      </c>
      <c r="C17" s="83">
        <v>200</v>
      </c>
      <c r="D17" s="203">
        <v>-100</v>
      </c>
      <c r="E17" s="80">
        <v>100</v>
      </c>
      <c r="F17" s="84">
        <v>0</v>
      </c>
      <c r="G17" s="84">
        <v>100</v>
      </c>
      <c r="H17" s="199">
        <v>0</v>
      </c>
      <c r="I17" s="199">
        <f t="shared" si="0"/>
        <v>100</v>
      </c>
      <c r="J17" s="199">
        <v>0</v>
      </c>
      <c r="K17" s="199">
        <v>100</v>
      </c>
      <c r="L17" s="199">
        <v>0</v>
      </c>
      <c r="M17" s="199">
        <v>100</v>
      </c>
      <c r="N17" s="78" t="s">
        <v>13</v>
      </c>
      <c r="O17" s="202">
        <v>44671</v>
      </c>
      <c r="P17" s="78" t="s">
        <v>14</v>
      </c>
    </row>
    <row r="18" spans="1:16" ht="31.2">
      <c r="A18" s="85" t="s">
        <v>25</v>
      </c>
      <c r="B18" s="86" t="s">
        <v>26</v>
      </c>
      <c r="C18" s="83">
        <v>200</v>
      </c>
      <c r="D18" s="83">
        <v>0</v>
      </c>
      <c r="E18" s="84">
        <v>200</v>
      </c>
      <c r="F18" s="84">
        <v>0</v>
      </c>
      <c r="G18" s="84">
        <v>200</v>
      </c>
      <c r="H18" s="199">
        <v>0</v>
      </c>
      <c r="I18" s="199">
        <f t="shared" si="0"/>
        <v>200</v>
      </c>
      <c r="J18" s="199">
        <v>0</v>
      </c>
      <c r="K18" s="199">
        <v>200</v>
      </c>
      <c r="L18" s="147">
        <v>-100</v>
      </c>
      <c r="M18" s="147">
        <v>100</v>
      </c>
      <c r="N18" s="78" t="s">
        <v>13</v>
      </c>
      <c r="O18" s="202">
        <v>44734</v>
      </c>
      <c r="P18" s="78" t="s">
        <v>14</v>
      </c>
    </row>
    <row r="19" spans="1:16" ht="46.8">
      <c r="A19" s="85" t="s">
        <v>27</v>
      </c>
      <c r="B19" s="86" t="s">
        <v>28</v>
      </c>
      <c r="C19" s="83">
        <v>3800</v>
      </c>
      <c r="D19" s="83">
        <v>0</v>
      </c>
      <c r="E19" s="84">
        <v>3800</v>
      </c>
      <c r="F19" s="84">
        <v>0</v>
      </c>
      <c r="G19" s="84">
        <v>3800</v>
      </c>
      <c r="H19" s="199">
        <v>0</v>
      </c>
      <c r="I19" s="199">
        <f t="shared" si="0"/>
        <v>3800</v>
      </c>
      <c r="J19" s="199">
        <v>0</v>
      </c>
      <c r="K19" s="199">
        <v>3800</v>
      </c>
      <c r="L19" s="199">
        <v>0</v>
      </c>
      <c r="M19" s="199">
        <v>3800</v>
      </c>
      <c r="N19" s="78" t="s">
        <v>13</v>
      </c>
      <c r="O19" s="202">
        <v>44701</v>
      </c>
      <c r="P19" s="78" t="s">
        <v>14</v>
      </c>
    </row>
    <row r="20" spans="1:16" ht="46.8">
      <c r="A20" s="85" t="s">
        <v>29</v>
      </c>
      <c r="B20" s="86" t="s">
        <v>82</v>
      </c>
      <c r="C20" s="83">
        <v>600</v>
      </c>
      <c r="D20" s="203">
        <v>-100</v>
      </c>
      <c r="E20" s="80">
        <v>500</v>
      </c>
      <c r="F20" s="84">
        <v>0</v>
      </c>
      <c r="G20" s="84">
        <v>500</v>
      </c>
      <c r="H20" s="199">
        <v>0</v>
      </c>
      <c r="I20" s="199">
        <f t="shared" si="0"/>
        <v>500</v>
      </c>
      <c r="J20" s="199">
        <v>0</v>
      </c>
      <c r="K20" s="199">
        <v>500</v>
      </c>
      <c r="L20" s="199">
        <v>0</v>
      </c>
      <c r="M20" s="199">
        <v>500</v>
      </c>
      <c r="N20" s="78" t="s">
        <v>13</v>
      </c>
      <c r="O20" s="202">
        <v>44825</v>
      </c>
      <c r="P20" s="78" t="s">
        <v>14</v>
      </c>
    </row>
    <row r="21" spans="1:16" ht="15.6">
      <c r="A21" s="81"/>
      <c r="B21" s="82" t="s">
        <v>31</v>
      </c>
      <c r="C21" s="89">
        <v>5775</v>
      </c>
      <c r="D21" s="82"/>
      <c r="E21" s="90">
        <f>E12+E17+E18+E19+E20</f>
        <v>5575</v>
      </c>
      <c r="F21" s="80"/>
      <c r="G21" s="84">
        <v>5575</v>
      </c>
      <c r="H21" s="199"/>
      <c r="I21" s="199">
        <f t="shared" si="0"/>
        <v>5575</v>
      </c>
      <c r="J21" s="199"/>
      <c r="K21" s="200">
        <v>5325</v>
      </c>
      <c r="L21" s="200"/>
      <c r="M21" s="147">
        <v>5225</v>
      </c>
      <c r="N21" s="204"/>
      <c r="O21" s="204"/>
      <c r="P21" s="205"/>
    </row>
    <row r="22" spans="1:16" ht="15.6">
      <c r="A22" s="81"/>
      <c r="B22" s="206" t="s">
        <v>62</v>
      </c>
      <c r="C22" s="206"/>
      <c r="D22" s="206"/>
      <c r="E22" s="91">
        <v>-200</v>
      </c>
      <c r="F22" s="207"/>
      <c r="G22" s="208">
        <v>0</v>
      </c>
      <c r="H22" s="199"/>
      <c r="I22" s="199">
        <f t="shared" si="0"/>
        <v>0</v>
      </c>
      <c r="J22" s="199"/>
      <c r="K22" s="200">
        <v>-250</v>
      </c>
      <c r="L22" s="200"/>
      <c r="M22" s="147">
        <v>-100</v>
      </c>
      <c r="N22" s="209"/>
      <c r="O22" s="209"/>
      <c r="P22" s="209"/>
    </row>
    <row r="23" spans="1:16" ht="46.8">
      <c r="A23" s="81"/>
      <c r="B23" s="210" t="s">
        <v>32</v>
      </c>
      <c r="C23" s="211"/>
      <c r="D23" s="211"/>
      <c r="E23" s="211"/>
      <c r="F23" s="211"/>
      <c r="G23" s="211"/>
      <c r="H23" s="212"/>
      <c r="I23" s="213"/>
      <c r="J23" s="214"/>
      <c r="K23" s="214"/>
      <c r="L23" s="214"/>
      <c r="M23" s="214"/>
      <c r="N23" s="211"/>
      <c r="O23" s="211"/>
      <c r="P23" s="215"/>
    </row>
    <row r="24" spans="1:16" ht="78">
      <c r="A24" s="85" t="s">
        <v>33</v>
      </c>
      <c r="B24" s="176" t="s">
        <v>88</v>
      </c>
      <c r="C24" s="83">
        <v>950</v>
      </c>
      <c r="D24" s="83">
        <v>0</v>
      </c>
      <c r="E24" s="84">
        <v>950</v>
      </c>
      <c r="F24" s="84">
        <v>0</v>
      </c>
      <c r="G24" s="84">
        <v>950</v>
      </c>
      <c r="H24" s="199">
        <v>0</v>
      </c>
      <c r="I24" s="199">
        <f t="shared" si="0"/>
        <v>950</v>
      </c>
      <c r="J24" s="199">
        <v>0</v>
      </c>
      <c r="K24" s="199">
        <v>950</v>
      </c>
      <c r="L24" s="199">
        <v>0</v>
      </c>
      <c r="M24" s="199">
        <v>950</v>
      </c>
      <c r="N24" s="78" t="s">
        <v>13</v>
      </c>
      <c r="O24" s="202">
        <v>44825</v>
      </c>
      <c r="P24" s="78" t="s">
        <v>14</v>
      </c>
    </row>
    <row r="25" spans="1:16" ht="93.6">
      <c r="A25" s="85" t="s">
        <v>35</v>
      </c>
      <c r="B25" s="86" t="s">
        <v>63</v>
      </c>
      <c r="C25" s="83">
        <v>1760</v>
      </c>
      <c r="D25" s="83">
        <v>0</v>
      </c>
      <c r="E25" s="84">
        <v>1760</v>
      </c>
      <c r="F25" s="84">
        <v>0</v>
      </c>
      <c r="G25" s="84">
        <v>1760</v>
      </c>
      <c r="H25" s="199">
        <v>0</v>
      </c>
      <c r="I25" s="199">
        <f t="shared" si="0"/>
        <v>1760</v>
      </c>
      <c r="J25" s="199">
        <v>0</v>
      </c>
      <c r="K25" s="199">
        <v>1760</v>
      </c>
      <c r="L25" s="199">
        <v>0</v>
      </c>
      <c r="M25" s="199">
        <v>1760</v>
      </c>
      <c r="N25" s="78" t="s">
        <v>13</v>
      </c>
      <c r="O25" s="202">
        <v>44825</v>
      </c>
      <c r="P25" s="78" t="s">
        <v>14</v>
      </c>
    </row>
    <row r="26" spans="1:16" ht="78">
      <c r="A26" s="85" t="s">
        <v>37</v>
      </c>
      <c r="B26" s="86" t="s">
        <v>38</v>
      </c>
      <c r="C26" s="83">
        <v>810</v>
      </c>
      <c r="D26" s="83">
        <v>0</v>
      </c>
      <c r="E26" s="84">
        <v>810</v>
      </c>
      <c r="F26" s="84">
        <v>0</v>
      </c>
      <c r="G26" s="84">
        <v>810</v>
      </c>
      <c r="H26" s="199">
        <v>0</v>
      </c>
      <c r="I26" s="199">
        <f t="shared" si="0"/>
        <v>810</v>
      </c>
      <c r="J26" s="199">
        <v>0</v>
      </c>
      <c r="K26" s="199">
        <v>810</v>
      </c>
      <c r="L26" s="199">
        <v>0</v>
      </c>
      <c r="M26" s="199">
        <v>810</v>
      </c>
      <c r="N26" s="78" t="s">
        <v>13</v>
      </c>
      <c r="O26" s="202">
        <v>44825</v>
      </c>
      <c r="P26" s="78" t="s">
        <v>14</v>
      </c>
    </row>
    <row r="27" spans="1:16" ht="78">
      <c r="A27" s="85" t="s">
        <v>39</v>
      </c>
      <c r="B27" s="86" t="s">
        <v>40</v>
      </c>
      <c r="C27" s="83">
        <v>599</v>
      </c>
      <c r="D27" s="83">
        <v>0</v>
      </c>
      <c r="E27" s="84">
        <v>599</v>
      </c>
      <c r="F27" s="84">
        <v>0</v>
      </c>
      <c r="G27" s="84">
        <v>599</v>
      </c>
      <c r="H27" s="199">
        <v>0</v>
      </c>
      <c r="I27" s="199">
        <f t="shared" si="0"/>
        <v>599</v>
      </c>
      <c r="J27" s="199">
        <v>0</v>
      </c>
      <c r="K27" s="199">
        <v>599</v>
      </c>
      <c r="L27" s="199">
        <v>0</v>
      </c>
      <c r="M27" s="199">
        <v>599</v>
      </c>
      <c r="N27" s="78" t="s">
        <v>13</v>
      </c>
      <c r="O27" s="202">
        <v>44825</v>
      </c>
      <c r="P27" s="78" t="s">
        <v>14</v>
      </c>
    </row>
    <row r="28" spans="1:16" ht="93.6">
      <c r="A28" s="85" t="s">
        <v>41</v>
      </c>
      <c r="B28" s="86" t="s">
        <v>42</v>
      </c>
      <c r="C28" s="83">
        <v>97.62</v>
      </c>
      <c r="D28" s="83">
        <v>0</v>
      </c>
      <c r="E28" s="84">
        <v>97.62</v>
      </c>
      <c r="F28" s="84">
        <v>0</v>
      </c>
      <c r="G28" s="84">
        <v>97.62</v>
      </c>
      <c r="H28" s="199">
        <v>0</v>
      </c>
      <c r="I28" s="199">
        <f t="shared" si="0"/>
        <v>97.62</v>
      </c>
      <c r="J28" s="199">
        <v>0</v>
      </c>
      <c r="K28" s="199">
        <v>97.62</v>
      </c>
      <c r="L28" s="199">
        <v>0</v>
      </c>
      <c r="M28" s="199">
        <v>97.62</v>
      </c>
      <c r="N28" s="78" t="s">
        <v>13</v>
      </c>
      <c r="O28" s="202">
        <v>44692</v>
      </c>
      <c r="P28" s="78" t="s">
        <v>14</v>
      </c>
    </row>
    <row r="29" spans="1:16" ht="62.4">
      <c r="A29" s="85" t="s">
        <v>43</v>
      </c>
      <c r="B29" s="86" t="s">
        <v>44</v>
      </c>
      <c r="C29" s="83">
        <v>4900</v>
      </c>
      <c r="D29" s="83">
        <v>0</v>
      </c>
      <c r="E29" s="84">
        <v>4900</v>
      </c>
      <c r="F29" s="84">
        <v>0</v>
      </c>
      <c r="G29" s="84">
        <v>4900</v>
      </c>
      <c r="H29" s="199">
        <v>0</v>
      </c>
      <c r="I29" s="199">
        <f t="shared" si="0"/>
        <v>4900</v>
      </c>
      <c r="J29" s="199">
        <v>0</v>
      </c>
      <c r="K29" s="199">
        <v>4900</v>
      </c>
      <c r="L29" s="199">
        <v>0</v>
      </c>
      <c r="M29" s="199">
        <v>4900</v>
      </c>
      <c r="N29" s="78" t="s">
        <v>13</v>
      </c>
      <c r="O29" s="201">
        <v>44853</v>
      </c>
      <c r="P29" s="78" t="s">
        <v>14</v>
      </c>
    </row>
    <row r="30" spans="1:16" ht="62.4">
      <c r="A30" s="85" t="s">
        <v>45</v>
      </c>
      <c r="B30" s="86" t="s">
        <v>46</v>
      </c>
      <c r="C30" s="83">
        <v>1827.394</v>
      </c>
      <c r="D30" s="83">
        <v>0</v>
      </c>
      <c r="E30" s="84">
        <v>1827.394</v>
      </c>
      <c r="F30" s="84">
        <v>0</v>
      </c>
      <c r="G30" s="84">
        <v>1827.394</v>
      </c>
      <c r="H30" s="199">
        <v>0</v>
      </c>
      <c r="I30" s="199">
        <f t="shared" si="0"/>
        <v>1827.394</v>
      </c>
      <c r="J30" s="199">
        <v>0</v>
      </c>
      <c r="K30" s="199">
        <v>1827.394</v>
      </c>
      <c r="L30" s="199">
        <v>0</v>
      </c>
      <c r="M30" s="199">
        <v>1827.394</v>
      </c>
      <c r="N30" s="78" t="s">
        <v>13</v>
      </c>
      <c r="O30" s="202">
        <v>44825</v>
      </c>
      <c r="P30" s="78" t="s">
        <v>14</v>
      </c>
    </row>
    <row r="31" spans="1:16" ht="78">
      <c r="A31" s="85" t="s">
        <v>47</v>
      </c>
      <c r="B31" s="86" t="s">
        <v>48</v>
      </c>
      <c r="C31" s="83">
        <v>817.24699999999996</v>
      </c>
      <c r="D31" s="83">
        <v>0</v>
      </c>
      <c r="E31" s="84">
        <v>817.24699999999996</v>
      </c>
      <c r="F31" s="84">
        <v>0</v>
      </c>
      <c r="G31" s="84">
        <v>817.24699999999996</v>
      </c>
      <c r="H31" s="199">
        <v>0</v>
      </c>
      <c r="I31" s="199">
        <f t="shared" si="0"/>
        <v>817.24699999999996</v>
      </c>
      <c r="J31" s="199">
        <v>0</v>
      </c>
      <c r="K31" s="199">
        <v>817.24699999999996</v>
      </c>
      <c r="L31" s="199">
        <v>0</v>
      </c>
      <c r="M31" s="199">
        <v>817.24699999999996</v>
      </c>
      <c r="N31" s="78" t="s">
        <v>13</v>
      </c>
      <c r="O31" s="202">
        <v>44704</v>
      </c>
      <c r="P31" s="78" t="s">
        <v>14</v>
      </c>
    </row>
    <row r="32" spans="1:16" ht="78">
      <c r="A32" s="85" t="s">
        <v>49</v>
      </c>
      <c r="B32" s="86" t="s">
        <v>50</v>
      </c>
      <c r="C32" s="83">
        <v>49</v>
      </c>
      <c r="D32" s="83">
        <v>0</v>
      </c>
      <c r="E32" s="84">
        <v>49</v>
      </c>
      <c r="F32" s="84">
        <v>0</v>
      </c>
      <c r="G32" s="84">
        <v>49</v>
      </c>
      <c r="H32" s="199">
        <v>0</v>
      </c>
      <c r="I32" s="199">
        <f t="shared" si="0"/>
        <v>49</v>
      </c>
      <c r="J32" s="199">
        <v>0</v>
      </c>
      <c r="K32" s="199">
        <v>49</v>
      </c>
      <c r="L32" s="199">
        <v>0</v>
      </c>
      <c r="M32" s="199">
        <v>49</v>
      </c>
      <c r="N32" s="78" t="s">
        <v>13</v>
      </c>
      <c r="O32" s="202">
        <v>44680</v>
      </c>
      <c r="P32" s="78" t="s">
        <v>14</v>
      </c>
    </row>
    <row r="33" spans="1:16" ht="62.4">
      <c r="A33" s="85" t="s">
        <v>51</v>
      </c>
      <c r="B33" s="86" t="s">
        <v>52</v>
      </c>
      <c r="C33" s="83">
        <v>900</v>
      </c>
      <c r="D33" s="83">
        <v>0</v>
      </c>
      <c r="E33" s="84">
        <v>900</v>
      </c>
      <c r="F33" s="84">
        <v>0</v>
      </c>
      <c r="G33" s="84">
        <v>900</v>
      </c>
      <c r="H33" s="199">
        <v>0</v>
      </c>
      <c r="I33" s="199">
        <f t="shared" si="0"/>
        <v>900</v>
      </c>
      <c r="J33" s="199">
        <v>0</v>
      </c>
      <c r="K33" s="199">
        <v>900</v>
      </c>
      <c r="L33" s="199">
        <v>0</v>
      </c>
      <c r="M33" s="199">
        <v>900</v>
      </c>
      <c r="N33" s="78" t="s">
        <v>13</v>
      </c>
      <c r="O33" s="202">
        <v>44825</v>
      </c>
      <c r="P33" s="78" t="s">
        <v>14</v>
      </c>
    </row>
    <row r="34" spans="1:16" ht="140.4">
      <c r="A34" s="85" t="s">
        <v>64</v>
      </c>
      <c r="B34" s="86" t="s">
        <v>65</v>
      </c>
      <c r="C34" s="86"/>
      <c r="D34" s="89">
        <v>350</v>
      </c>
      <c r="E34" s="90">
        <v>350</v>
      </c>
      <c r="F34" s="84">
        <v>0</v>
      </c>
      <c r="G34" s="84">
        <v>350</v>
      </c>
      <c r="H34" s="199">
        <v>0</v>
      </c>
      <c r="I34" s="199">
        <f t="shared" si="0"/>
        <v>350</v>
      </c>
      <c r="J34" s="199">
        <v>0</v>
      </c>
      <c r="K34" s="199">
        <v>350</v>
      </c>
      <c r="L34" s="199">
        <v>0</v>
      </c>
      <c r="M34" s="199">
        <v>350</v>
      </c>
      <c r="N34" s="78" t="s">
        <v>13</v>
      </c>
      <c r="O34" s="202">
        <v>44643</v>
      </c>
      <c r="P34" s="78" t="s">
        <v>73</v>
      </c>
    </row>
    <row r="35" spans="1:16" ht="15.6">
      <c r="A35" s="85"/>
      <c r="B35" s="82" t="s">
        <v>53</v>
      </c>
      <c r="C35" s="82">
        <v>12710.261</v>
      </c>
      <c r="D35" s="82"/>
      <c r="E35" s="90">
        <f>SUM(E24:E34)</f>
        <v>13060.260999999999</v>
      </c>
      <c r="F35" s="90"/>
      <c r="G35" s="90">
        <v>13060.261</v>
      </c>
      <c r="H35" s="199"/>
      <c r="I35" s="216">
        <f t="shared" si="0"/>
        <v>13060.261</v>
      </c>
      <c r="J35" s="216"/>
      <c r="K35" s="216">
        <v>13060.261</v>
      </c>
      <c r="L35" s="216"/>
      <c r="M35" s="216">
        <v>13060.261</v>
      </c>
      <c r="N35" s="204"/>
      <c r="O35" s="204"/>
      <c r="P35" s="204"/>
    </row>
    <row r="36" spans="1:16" ht="15.6">
      <c r="A36" s="81"/>
      <c r="B36" s="82" t="s">
        <v>62</v>
      </c>
      <c r="C36" s="82"/>
      <c r="D36" s="82"/>
      <c r="E36" s="90">
        <v>350</v>
      </c>
      <c r="F36" s="90"/>
      <c r="G36" s="90">
        <v>0</v>
      </c>
      <c r="H36" s="199"/>
      <c r="I36" s="216">
        <f t="shared" si="0"/>
        <v>0</v>
      </c>
      <c r="J36" s="216"/>
      <c r="K36" s="216">
        <v>0</v>
      </c>
      <c r="L36" s="216"/>
      <c r="M36" s="216">
        <v>0</v>
      </c>
      <c r="N36" s="204"/>
      <c r="O36" s="204"/>
      <c r="P36" s="204"/>
    </row>
    <row r="37" spans="1:16" ht="15.6">
      <c r="A37" s="81"/>
      <c r="B37" s="82" t="s">
        <v>67</v>
      </c>
      <c r="C37" s="82"/>
      <c r="D37" s="82"/>
      <c r="E37" s="90">
        <v>150</v>
      </c>
      <c r="F37" s="90"/>
      <c r="G37" s="90">
        <v>0</v>
      </c>
      <c r="H37" s="199"/>
      <c r="I37" s="216">
        <f t="shared" si="0"/>
        <v>0</v>
      </c>
      <c r="J37" s="216"/>
      <c r="K37" s="217">
        <v>-250</v>
      </c>
      <c r="L37" s="217"/>
      <c r="M37" s="218">
        <v>-100</v>
      </c>
      <c r="N37" s="204"/>
      <c r="O37" s="204"/>
      <c r="P37" s="204"/>
    </row>
    <row r="38" spans="1:16" ht="15.6">
      <c r="A38" s="81"/>
      <c r="B38" s="82" t="s">
        <v>55</v>
      </c>
      <c r="C38" s="82">
        <v>18485.260999999999</v>
      </c>
      <c r="D38" s="82"/>
      <c r="E38" s="90">
        <f>E21+E35</f>
        <v>18635.260999999999</v>
      </c>
      <c r="F38" s="219"/>
      <c r="G38" s="90">
        <v>18635.260999999999</v>
      </c>
      <c r="H38" s="199"/>
      <c r="I38" s="216">
        <f t="shared" si="0"/>
        <v>18635.260999999999</v>
      </c>
      <c r="J38" s="216"/>
      <c r="K38" s="217">
        <v>18385.260999999999</v>
      </c>
      <c r="L38" s="217"/>
      <c r="M38" s="218">
        <v>18285.260999999999</v>
      </c>
      <c r="N38" s="204"/>
      <c r="O38" s="204"/>
      <c r="P38" s="204"/>
    </row>
    <row r="39" spans="1:16" ht="15.6">
      <c r="A39" s="22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</row>
    <row r="40" spans="1:16" ht="15.6">
      <c r="A40" s="220"/>
      <c r="B40" s="332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</row>
    <row r="41" spans="1:16" ht="15.6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</row>
    <row r="42" spans="1:16" ht="15.6">
      <c r="A42" s="192"/>
      <c r="B42" s="192" t="s">
        <v>89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</row>
    <row r="43" spans="1:16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</sheetData>
  <mergeCells count="15">
    <mergeCell ref="B11:P11"/>
    <mergeCell ref="B40:P40"/>
    <mergeCell ref="B5:P5"/>
    <mergeCell ref="A7:A9"/>
    <mergeCell ref="B7:B9"/>
    <mergeCell ref="E7:E9"/>
    <mergeCell ref="N7:N9"/>
    <mergeCell ref="O7:O9"/>
    <mergeCell ref="P7:P9"/>
    <mergeCell ref="B4:P4"/>
    <mergeCell ref="I1:K1"/>
    <mergeCell ref="O1:P1"/>
    <mergeCell ref="I2:K2"/>
    <mergeCell ref="I3:K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B6" sqref="B6"/>
    </sheetView>
  </sheetViews>
  <sheetFormatPr defaultRowHeight="13.2"/>
  <cols>
    <col min="1" max="1" width="6.88671875" customWidth="1"/>
    <col min="2" max="2" width="40.5546875" customWidth="1"/>
    <col min="3" max="3" width="11.33203125" customWidth="1"/>
    <col min="4" max="4" width="9.5546875" customWidth="1"/>
    <col min="5" max="5" width="9.88671875" customWidth="1"/>
    <col min="6" max="6" width="9.6640625" customWidth="1"/>
    <col min="7" max="7" width="9.44140625" customWidth="1"/>
    <col min="8" max="8" width="10" customWidth="1"/>
    <col min="9" max="9" width="9.6640625" customWidth="1"/>
    <col min="10" max="10" width="10.44140625" customWidth="1"/>
    <col min="11" max="11" width="9.6640625" customWidth="1"/>
    <col min="12" max="12" width="9.33203125" customWidth="1"/>
    <col min="13" max="13" width="10.109375" customWidth="1"/>
    <col min="14" max="15" width="10.44140625" customWidth="1"/>
    <col min="16" max="16" width="15.88671875" customWidth="1"/>
    <col min="17" max="17" width="11.109375" customWidth="1"/>
    <col min="18" max="18" width="15.33203125" customWidth="1"/>
  </cols>
  <sheetData>
    <row r="1" spans="1:18" ht="15.6">
      <c r="A1" s="25"/>
      <c r="B1" s="25"/>
      <c r="C1" s="25"/>
      <c r="D1" s="25"/>
      <c r="E1" s="25"/>
      <c r="F1" s="25"/>
      <c r="G1" s="25"/>
      <c r="H1" s="25"/>
      <c r="I1" s="322" t="s">
        <v>85</v>
      </c>
      <c r="J1" s="322"/>
      <c r="K1" s="322"/>
      <c r="L1" s="189"/>
      <c r="M1" s="189"/>
      <c r="N1" s="189"/>
      <c r="O1" s="189"/>
      <c r="P1" s="344" t="s">
        <v>90</v>
      </c>
      <c r="Q1" s="344"/>
      <c r="R1" s="344"/>
    </row>
    <row r="2" spans="1:18" ht="15.6">
      <c r="A2" s="25"/>
      <c r="B2" s="25"/>
      <c r="C2" s="25"/>
      <c r="D2" s="25"/>
      <c r="E2" s="25"/>
      <c r="F2" s="25"/>
      <c r="G2" s="25"/>
      <c r="H2" s="25"/>
      <c r="I2" s="223" t="s">
        <v>91</v>
      </c>
      <c r="J2" s="223"/>
      <c r="K2" s="223"/>
      <c r="L2" s="190"/>
      <c r="M2" s="190"/>
      <c r="N2" s="190"/>
      <c r="O2" s="190"/>
      <c r="P2" s="134"/>
      <c r="Q2" s="26"/>
      <c r="R2" s="26"/>
    </row>
    <row r="3" spans="1:18" ht="15.6">
      <c r="A3" s="25"/>
      <c r="B3" s="224"/>
      <c r="C3" s="224"/>
      <c r="D3" s="224"/>
      <c r="E3" s="224"/>
      <c r="F3" s="224"/>
      <c r="G3" s="224"/>
      <c r="H3" s="224"/>
      <c r="I3" s="225"/>
      <c r="J3" s="225"/>
      <c r="K3" s="225"/>
      <c r="L3" s="226"/>
      <c r="M3" s="226"/>
      <c r="N3" s="226"/>
      <c r="O3" s="226"/>
      <c r="P3" s="344" t="s">
        <v>92</v>
      </c>
      <c r="Q3" s="344"/>
      <c r="R3" s="344"/>
    </row>
    <row r="4" spans="1:18" ht="15.6">
      <c r="A4" s="25"/>
      <c r="B4" s="345" t="s">
        <v>2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5.6">
      <c r="A5" s="25"/>
      <c r="B5" s="345" t="s">
        <v>3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6.2" thickBot="1">
      <c r="A6" s="25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>
      <c r="A7" s="347" t="s">
        <v>4</v>
      </c>
      <c r="B7" s="348" t="s">
        <v>5</v>
      </c>
      <c r="C7" s="227" t="s">
        <v>69</v>
      </c>
      <c r="D7" s="227"/>
      <c r="E7" s="348" t="s">
        <v>70</v>
      </c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348" t="s">
        <v>7</v>
      </c>
      <c r="Q7" s="348" t="s">
        <v>8</v>
      </c>
      <c r="R7" s="341" t="s">
        <v>9</v>
      </c>
    </row>
    <row r="8" spans="1:18">
      <c r="A8" s="334"/>
      <c r="B8" s="336"/>
      <c r="C8" s="228" t="s">
        <v>71</v>
      </c>
      <c r="D8" s="229">
        <v>44601</v>
      </c>
      <c r="E8" s="336"/>
      <c r="F8" s="230">
        <v>44632</v>
      </c>
      <c r="G8" s="137"/>
      <c r="H8" s="138">
        <v>44671</v>
      </c>
      <c r="I8" s="231"/>
      <c r="J8" s="104">
        <v>44679</v>
      </c>
      <c r="K8" s="231"/>
      <c r="L8" s="232">
        <v>44696</v>
      </c>
      <c r="M8" s="231" t="s">
        <v>70</v>
      </c>
      <c r="N8" s="104">
        <v>44729</v>
      </c>
      <c r="O8" s="231" t="s">
        <v>70</v>
      </c>
      <c r="P8" s="336"/>
      <c r="Q8" s="336"/>
      <c r="R8" s="339"/>
    </row>
    <row r="9" spans="1:18">
      <c r="A9" s="335"/>
      <c r="B9" s="337"/>
      <c r="C9" s="233" t="s">
        <v>72</v>
      </c>
      <c r="D9" s="141"/>
      <c r="E9" s="337"/>
      <c r="F9" s="142"/>
      <c r="G9" s="143" t="s">
        <v>70</v>
      </c>
      <c r="H9" s="234"/>
      <c r="I9" s="234" t="s">
        <v>70</v>
      </c>
      <c r="J9" s="234"/>
      <c r="K9" s="234" t="s">
        <v>70</v>
      </c>
      <c r="L9" s="234"/>
      <c r="M9" s="234"/>
      <c r="N9" s="234"/>
      <c r="O9" s="234"/>
      <c r="P9" s="337"/>
      <c r="Q9" s="337"/>
      <c r="R9" s="340"/>
    </row>
    <row r="10" spans="1:18">
      <c r="A10" s="235">
        <v>1</v>
      </c>
      <c r="B10" s="236">
        <v>2</v>
      </c>
      <c r="C10" s="236">
        <v>3</v>
      </c>
      <c r="D10" s="236">
        <v>4</v>
      </c>
      <c r="E10" s="236">
        <v>5</v>
      </c>
      <c r="F10" s="236">
        <v>6</v>
      </c>
      <c r="G10" s="236">
        <v>7</v>
      </c>
      <c r="H10" s="236">
        <v>8</v>
      </c>
      <c r="I10" s="236">
        <v>9</v>
      </c>
      <c r="J10" s="236">
        <v>10</v>
      </c>
      <c r="K10" s="236">
        <v>11</v>
      </c>
      <c r="L10" s="236">
        <v>12</v>
      </c>
      <c r="M10" s="236">
        <v>13</v>
      </c>
      <c r="N10" s="236"/>
      <c r="O10" s="236"/>
      <c r="P10" s="236">
        <v>14</v>
      </c>
      <c r="Q10" s="236">
        <v>15</v>
      </c>
      <c r="R10" s="237">
        <v>16</v>
      </c>
    </row>
    <row r="11" spans="1:18" ht="13.8">
      <c r="A11" s="238">
        <v>1</v>
      </c>
      <c r="B11" s="342" t="s">
        <v>10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1"/>
    </row>
    <row r="12" spans="1:18">
      <c r="A12" s="239" t="s">
        <v>11</v>
      </c>
      <c r="B12" s="240" t="s">
        <v>12</v>
      </c>
      <c r="C12" s="241">
        <v>975</v>
      </c>
      <c r="D12" s="241">
        <v>0</v>
      </c>
      <c r="E12" s="242">
        <f>E13+E14+E15+E16</f>
        <v>975</v>
      </c>
      <c r="F12" s="242">
        <v>0</v>
      </c>
      <c r="G12" s="242">
        <v>975</v>
      </c>
      <c r="H12" s="243">
        <v>0</v>
      </c>
      <c r="I12" s="243">
        <f t="shared" ref="I12:I38" si="0">G12+H12</f>
        <v>975</v>
      </c>
      <c r="J12" s="244">
        <v>-250</v>
      </c>
      <c r="K12" s="244">
        <v>725</v>
      </c>
      <c r="L12" s="243">
        <v>0</v>
      </c>
      <c r="M12" s="243">
        <v>725</v>
      </c>
      <c r="N12" s="245">
        <v>250</v>
      </c>
      <c r="O12" s="245">
        <v>975</v>
      </c>
      <c r="P12" s="246" t="s">
        <v>13</v>
      </c>
      <c r="Q12" s="247">
        <v>44917</v>
      </c>
      <c r="R12" s="246" t="s">
        <v>14</v>
      </c>
    </row>
    <row r="13" spans="1:18">
      <c r="A13" s="248" t="s">
        <v>15</v>
      </c>
      <c r="B13" s="249" t="s">
        <v>58</v>
      </c>
      <c r="C13" s="250">
        <v>200</v>
      </c>
      <c r="D13" s="250">
        <v>0</v>
      </c>
      <c r="E13" s="251">
        <v>200</v>
      </c>
      <c r="F13" s="251">
        <v>0</v>
      </c>
      <c r="G13" s="251">
        <v>200</v>
      </c>
      <c r="H13" s="243">
        <v>0</v>
      </c>
      <c r="I13" s="243">
        <f t="shared" si="0"/>
        <v>200</v>
      </c>
      <c r="J13" s="243">
        <v>0</v>
      </c>
      <c r="K13" s="243">
        <v>200</v>
      </c>
      <c r="L13" s="243">
        <v>0</v>
      </c>
      <c r="M13" s="243">
        <v>200</v>
      </c>
      <c r="N13" s="245">
        <v>150</v>
      </c>
      <c r="O13" s="245">
        <v>350</v>
      </c>
      <c r="P13" s="246" t="s">
        <v>13</v>
      </c>
      <c r="Q13" s="252">
        <v>44805</v>
      </c>
      <c r="R13" s="246" t="s">
        <v>14</v>
      </c>
    </row>
    <row r="14" spans="1:18">
      <c r="A14" s="248" t="s">
        <v>17</v>
      </c>
      <c r="B14" s="249" t="s">
        <v>59</v>
      </c>
      <c r="C14" s="250">
        <v>230</v>
      </c>
      <c r="D14" s="250">
        <v>0</v>
      </c>
      <c r="E14" s="251">
        <v>230</v>
      </c>
      <c r="F14" s="251">
        <v>0</v>
      </c>
      <c r="G14" s="251">
        <v>230</v>
      </c>
      <c r="H14" s="243">
        <v>0</v>
      </c>
      <c r="I14" s="243">
        <f t="shared" si="0"/>
        <v>230</v>
      </c>
      <c r="J14" s="243">
        <v>0</v>
      </c>
      <c r="K14" s="243">
        <v>230</v>
      </c>
      <c r="L14" s="243">
        <v>0</v>
      </c>
      <c r="M14" s="243">
        <v>230</v>
      </c>
      <c r="N14" s="245">
        <v>100</v>
      </c>
      <c r="O14" s="245">
        <v>330</v>
      </c>
      <c r="P14" s="246" t="s">
        <v>13</v>
      </c>
      <c r="Q14" s="252">
        <v>44805</v>
      </c>
      <c r="R14" s="246" t="s">
        <v>14</v>
      </c>
    </row>
    <row r="15" spans="1:18">
      <c r="A15" s="248" t="s">
        <v>19</v>
      </c>
      <c r="B15" s="249" t="s">
        <v>60</v>
      </c>
      <c r="C15" s="250">
        <v>45</v>
      </c>
      <c r="D15" s="250">
        <v>0</v>
      </c>
      <c r="E15" s="251">
        <v>45</v>
      </c>
      <c r="F15" s="253">
        <v>150</v>
      </c>
      <c r="G15" s="253">
        <v>195</v>
      </c>
      <c r="H15" s="243">
        <v>0</v>
      </c>
      <c r="I15" s="243">
        <f t="shared" si="0"/>
        <v>195</v>
      </c>
      <c r="J15" s="243">
        <v>0</v>
      </c>
      <c r="K15" s="243">
        <v>195</v>
      </c>
      <c r="L15" s="243">
        <v>0</v>
      </c>
      <c r="M15" s="243">
        <v>195</v>
      </c>
      <c r="N15" s="243">
        <v>0</v>
      </c>
      <c r="O15" s="243">
        <v>195</v>
      </c>
      <c r="P15" s="246" t="s">
        <v>13</v>
      </c>
      <c r="Q15" s="247">
        <v>44917</v>
      </c>
      <c r="R15" s="246" t="s">
        <v>14</v>
      </c>
    </row>
    <row r="16" spans="1:18">
      <c r="A16" s="248" t="s">
        <v>21</v>
      </c>
      <c r="B16" s="249" t="s">
        <v>61</v>
      </c>
      <c r="C16" s="250">
        <v>500</v>
      </c>
      <c r="D16" s="250">
        <v>0</v>
      </c>
      <c r="E16" s="251">
        <v>500</v>
      </c>
      <c r="F16" s="253">
        <v>-150</v>
      </c>
      <c r="G16" s="253">
        <v>350</v>
      </c>
      <c r="H16" s="243">
        <v>0</v>
      </c>
      <c r="I16" s="243">
        <f t="shared" si="0"/>
        <v>350</v>
      </c>
      <c r="J16" s="244">
        <v>-250</v>
      </c>
      <c r="K16" s="244">
        <v>100</v>
      </c>
      <c r="L16" s="243">
        <v>0</v>
      </c>
      <c r="M16" s="243">
        <v>100</v>
      </c>
      <c r="N16" s="243">
        <v>0</v>
      </c>
      <c r="O16" s="243">
        <v>100</v>
      </c>
      <c r="P16" s="246" t="s">
        <v>13</v>
      </c>
      <c r="Q16" s="247">
        <v>44917</v>
      </c>
      <c r="R16" s="246" t="s">
        <v>14</v>
      </c>
    </row>
    <row r="17" spans="1:18" ht="39.6">
      <c r="A17" s="248" t="s">
        <v>23</v>
      </c>
      <c r="B17" s="249" t="s">
        <v>24</v>
      </c>
      <c r="C17" s="250">
        <v>200</v>
      </c>
      <c r="D17" s="254">
        <v>-100</v>
      </c>
      <c r="E17" s="253">
        <v>100</v>
      </c>
      <c r="F17" s="251">
        <v>0</v>
      </c>
      <c r="G17" s="251">
        <v>100</v>
      </c>
      <c r="H17" s="243">
        <v>0</v>
      </c>
      <c r="I17" s="243">
        <f t="shared" si="0"/>
        <v>100</v>
      </c>
      <c r="J17" s="243">
        <v>0</v>
      </c>
      <c r="K17" s="243">
        <v>100</v>
      </c>
      <c r="L17" s="243">
        <v>0</v>
      </c>
      <c r="M17" s="243">
        <v>100</v>
      </c>
      <c r="N17" s="243">
        <v>0</v>
      </c>
      <c r="O17" s="243">
        <v>100</v>
      </c>
      <c r="P17" s="246" t="s">
        <v>13</v>
      </c>
      <c r="Q17" s="252">
        <v>44671</v>
      </c>
      <c r="R17" s="246" t="s">
        <v>14</v>
      </c>
    </row>
    <row r="18" spans="1:18" ht="26.4">
      <c r="A18" s="248" t="s">
        <v>25</v>
      </c>
      <c r="B18" s="249" t="s">
        <v>26</v>
      </c>
      <c r="C18" s="250">
        <v>200</v>
      </c>
      <c r="D18" s="250">
        <v>0</v>
      </c>
      <c r="E18" s="251">
        <v>200</v>
      </c>
      <c r="F18" s="251">
        <v>0</v>
      </c>
      <c r="G18" s="251">
        <v>200</v>
      </c>
      <c r="H18" s="243">
        <v>0</v>
      </c>
      <c r="I18" s="243">
        <f t="shared" si="0"/>
        <v>200</v>
      </c>
      <c r="J18" s="243">
        <v>0</v>
      </c>
      <c r="K18" s="243">
        <v>200</v>
      </c>
      <c r="L18" s="244">
        <v>-100</v>
      </c>
      <c r="M18" s="244">
        <v>100</v>
      </c>
      <c r="N18" s="243">
        <v>0</v>
      </c>
      <c r="O18" s="243">
        <v>100</v>
      </c>
      <c r="P18" s="246" t="s">
        <v>13</v>
      </c>
      <c r="Q18" s="252">
        <v>44734</v>
      </c>
      <c r="R18" s="246" t="s">
        <v>14</v>
      </c>
    </row>
    <row r="19" spans="1:18" ht="66">
      <c r="A19" s="248" t="s">
        <v>27</v>
      </c>
      <c r="B19" s="249" t="s">
        <v>93</v>
      </c>
      <c r="C19" s="250">
        <v>3800</v>
      </c>
      <c r="D19" s="250">
        <v>0</v>
      </c>
      <c r="E19" s="251">
        <v>3800</v>
      </c>
      <c r="F19" s="251">
        <v>0</v>
      </c>
      <c r="G19" s="251">
        <v>3800</v>
      </c>
      <c r="H19" s="243">
        <v>0</v>
      </c>
      <c r="I19" s="243">
        <f t="shared" si="0"/>
        <v>3800</v>
      </c>
      <c r="J19" s="243">
        <v>0</v>
      </c>
      <c r="K19" s="243">
        <v>3800</v>
      </c>
      <c r="L19" s="243">
        <v>0</v>
      </c>
      <c r="M19" s="243">
        <v>3800</v>
      </c>
      <c r="N19" s="243">
        <v>0</v>
      </c>
      <c r="O19" s="243">
        <v>3800</v>
      </c>
      <c r="P19" s="246" t="s">
        <v>13</v>
      </c>
      <c r="Q19" s="252">
        <v>44701</v>
      </c>
      <c r="R19" s="246" t="s">
        <v>14</v>
      </c>
    </row>
    <row r="20" spans="1:18" ht="39.6">
      <c r="A20" s="248" t="s">
        <v>29</v>
      </c>
      <c r="B20" s="249" t="s">
        <v>82</v>
      </c>
      <c r="C20" s="250">
        <v>600</v>
      </c>
      <c r="D20" s="254">
        <v>-100</v>
      </c>
      <c r="E20" s="253">
        <v>500</v>
      </c>
      <c r="F20" s="251">
        <v>0</v>
      </c>
      <c r="G20" s="251">
        <v>500</v>
      </c>
      <c r="H20" s="243">
        <v>0</v>
      </c>
      <c r="I20" s="243">
        <f t="shared" si="0"/>
        <v>500</v>
      </c>
      <c r="J20" s="243">
        <v>0</v>
      </c>
      <c r="K20" s="243">
        <v>500</v>
      </c>
      <c r="L20" s="243">
        <v>0</v>
      </c>
      <c r="M20" s="243">
        <v>500</v>
      </c>
      <c r="N20" s="243">
        <v>0</v>
      </c>
      <c r="O20" s="243">
        <v>500</v>
      </c>
      <c r="P20" s="246" t="s">
        <v>13</v>
      </c>
      <c r="Q20" s="252">
        <v>44825</v>
      </c>
      <c r="R20" s="246" t="s">
        <v>14</v>
      </c>
    </row>
    <row r="21" spans="1:18">
      <c r="A21" s="239"/>
      <c r="B21" s="240" t="s">
        <v>31</v>
      </c>
      <c r="C21" s="241">
        <v>5775</v>
      </c>
      <c r="D21" s="240"/>
      <c r="E21" s="242">
        <f>E12+E17+E18+E19+E20</f>
        <v>5575</v>
      </c>
      <c r="F21" s="253"/>
      <c r="G21" s="251">
        <v>5575</v>
      </c>
      <c r="H21" s="243"/>
      <c r="I21" s="243">
        <f t="shared" si="0"/>
        <v>5575</v>
      </c>
      <c r="J21" s="243"/>
      <c r="K21" s="244">
        <v>5325</v>
      </c>
      <c r="L21" s="244"/>
      <c r="M21" s="245">
        <v>5225</v>
      </c>
      <c r="N21" s="245"/>
      <c r="O21" s="245">
        <v>5475</v>
      </c>
      <c r="P21" s="255"/>
      <c r="Q21" s="255"/>
      <c r="R21" s="256"/>
    </row>
    <row r="22" spans="1:18">
      <c r="A22" s="239"/>
      <c r="B22" s="257" t="s">
        <v>62</v>
      </c>
      <c r="C22" s="257"/>
      <c r="D22" s="257"/>
      <c r="E22" s="258">
        <v>-200</v>
      </c>
      <c r="F22" s="259"/>
      <c r="G22" s="260">
        <v>0</v>
      </c>
      <c r="H22" s="243"/>
      <c r="I22" s="243">
        <f t="shared" si="0"/>
        <v>0</v>
      </c>
      <c r="J22" s="243"/>
      <c r="K22" s="244">
        <v>-250</v>
      </c>
      <c r="L22" s="244"/>
      <c r="M22" s="245">
        <v>-100</v>
      </c>
      <c r="N22" s="245"/>
      <c r="O22" s="245">
        <v>250</v>
      </c>
      <c r="P22" s="261"/>
      <c r="Q22" s="261"/>
      <c r="R22" s="261"/>
    </row>
    <row r="23" spans="1:18" ht="39.6">
      <c r="A23" s="239"/>
      <c r="B23" s="262" t="s">
        <v>32</v>
      </c>
      <c r="C23" s="263"/>
      <c r="D23" s="263"/>
      <c r="E23" s="263"/>
      <c r="F23" s="263"/>
      <c r="G23" s="263"/>
      <c r="H23" s="264"/>
      <c r="I23" s="265"/>
      <c r="J23" s="266"/>
      <c r="K23" s="266"/>
      <c r="L23" s="266"/>
      <c r="M23" s="266"/>
      <c r="N23" s="266"/>
      <c r="O23" s="266"/>
      <c r="P23" s="263"/>
      <c r="Q23" s="263"/>
      <c r="R23" s="267"/>
    </row>
    <row r="24" spans="1:18" ht="52.8">
      <c r="A24" s="248" t="s">
        <v>33</v>
      </c>
      <c r="B24" s="268" t="s">
        <v>94</v>
      </c>
      <c r="C24" s="250">
        <v>950</v>
      </c>
      <c r="D24" s="250">
        <v>0</v>
      </c>
      <c r="E24" s="251">
        <v>950</v>
      </c>
      <c r="F24" s="251">
        <v>0</v>
      </c>
      <c r="G24" s="251">
        <v>950</v>
      </c>
      <c r="H24" s="243">
        <v>0</v>
      </c>
      <c r="I24" s="243">
        <f t="shared" si="0"/>
        <v>950</v>
      </c>
      <c r="J24" s="243">
        <v>0</v>
      </c>
      <c r="K24" s="243">
        <v>950</v>
      </c>
      <c r="L24" s="243">
        <v>0</v>
      </c>
      <c r="M24" s="243">
        <v>950</v>
      </c>
      <c r="N24" s="243">
        <v>0</v>
      </c>
      <c r="O24" s="243">
        <v>950</v>
      </c>
      <c r="P24" s="246" t="s">
        <v>13</v>
      </c>
      <c r="Q24" s="252">
        <v>44825</v>
      </c>
      <c r="R24" s="246" t="s">
        <v>14</v>
      </c>
    </row>
    <row r="25" spans="1:18" ht="66">
      <c r="A25" s="248" t="s">
        <v>35</v>
      </c>
      <c r="B25" s="249" t="s">
        <v>63</v>
      </c>
      <c r="C25" s="250">
        <v>1760</v>
      </c>
      <c r="D25" s="250">
        <v>0</v>
      </c>
      <c r="E25" s="251">
        <v>1760</v>
      </c>
      <c r="F25" s="251">
        <v>0</v>
      </c>
      <c r="G25" s="251">
        <v>1760</v>
      </c>
      <c r="H25" s="243">
        <v>0</v>
      </c>
      <c r="I25" s="243">
        <f t="shared" si="0"/>
        <v>1760</v>
      </c>
      <c r="J25" s="243">
        <v>0</v>
      </c>
      <c r="K25" s="243">
        <v>1760</v>
      </c>
      <c r="L25" s="243">
        <v>0</v>
      </c>
      <c r="M25" s="243">
        <v>1760</v>
      </c>
      <c r="N25" s="243">
        <v>0</v>
      </c>
      <c r="O25" s="243">
        <v>1760</v>
      </c>
      <c r="P25" s="246" t="s">
        <v>13</v>
      </c>
      <c r="Q25" s="252">
        <v>44825</v>
      </c>
      <c r="R25" s="246" t="s">
        <v>14</v>
      </c>
    </row>
    <row r="26" spans="1:18" ht="52.8">
      <c r="A26" s="248" t="s">
        <v>37</v>
      </c>
      <c r="B26" s="249" t="s">
        <v>38</v>
      </c>
      <c r="C26" s="250">
        <v>810</v>
      </c>
      <c r="D26" s="250">
        <v>0</v>
      </c>
      <c r="E26" s="251">
        <v>810</v>
      </c>
      <c r="F26" s="251">
        <v>0</v>
      </c>
      <c r="G26" s="251">
        <v>810</v>
      </c>
      <c r="H26" s="243">
        <v>0</v>
      </c>
      <c r="I26" s="243">
        <f t="shared" si="0"/>
        <v>810</v>
      </c>
      <c r="J26" s="243">
        <v>0</v>
      </c>
      <c r="K26" s="243">
        <v>810</v>
      </c>
      <c r="L26" s="243">
        <v>0</v>
      </c>
      <c r="M26" s="243">
        <v>810</v>
      </c>
      <c r="N26" s="243">
        <v>0</v>
      </c>
      <c r="O26" s="243">
        <v>810</v>
      </c>
      <c r="P26" s="246" t="s">
        <v>13</v>
      </c>
      <c r="Q26" s="252">
        <v>44825</v>
      </c>
      <c r="R26" s="246" t="s">
        <v>14</v>
      </c>
    </row>
    <row r="27" spans="1:18" ht="52.8">
      <c r="A27" s="248" t="s">
        <v>39</v>
      </c>
      <c r="B27" s="249" t="s">
        <v>40</v>
      </c>
      <c r="C27" s="250">
        <v>599</v>
      </c>
      <c r="D27" s="250">
        <v>0</v>
      </c>
      <c r="E27" s="251">
        <v>599</v>
      </c>
      <c r="F27" s="251">
        <v>0</v>
      </c>
      <c r="G27" s="251">
        <v>599</v>
      </c>
      <c r="H27" s="243">
        <v>0</v>
      </c>
      <c r="I27" s="243">
        <f t="shared" si="0"/>
        <v>599</v>
      </c>
      <c r="J27" s="243">
        <v>0</v>
      </c>
      <c r="K27" s="243">
        <v>599</v>
      </c>
      <c r="L27" s="243">
        <v>0</v>
      </c>
      <c r="M27" s="243">
        <v>599</v>
      </c>
      <c r="N27" s="243">
        <v>0</v>
      </c>
      <c r="O27" s="243">
        <v>599</v>
      </c>
      <c r="P27" s="246" t="s">
        <v>13</v>
      </c>
      <c r="Q27" s="252">
        <v>44825</v>
      </c>
      <c r="R27" s="246" t="s">
        <v>14</v>
      </c>
    </row>
    <row r="28" spans="1:18" ht="66">
      <c r="A28" s="248" t="s">
        <v>41</v>
      </c>
      <c r="B28" s="249" t="s">
        <v>42</v>
      </c>
      <c r="C28" s="250">
        <v>97.62</v>
      </c>
      <c r="D28" s="250">
        <v>0</v>
      </c>
      <c r="E28" s="251">
        <v>97.62</v>
      </c>
      <c r="F28" s="251">
        <v>0</v>
      </c>
      <c r="G28" s="251">
        <v>97.62</v>
      </c>
      <c r="H28" s="243">
        <v>0</v>
      </c>
      <c r="I28" s="243">
        <f t="shared" si="0"/>
        <v>97.62</v>
      </c>
      <c r="J28" s="243">
        <v>0</v>
      </c>
      <c r="K28" s="243">
        <v>97.62</v>
      </c>
      <c r="L28" s="243">
        <v>0</v>
      </c>
      <c r="M28" s="243">
        <v>97.62</v>
      </c>
      <c r="N28" s="243">
        <v>0</v>
      </c>
      <c r="O28" s="243">
        <v>97.62</v>
      </c>
      <c r="P28" s="246" t="s">
        <v>13</v>
      </c>
      <c r="Q28" s="252">
        <v>44692</v>
      </c>
      <c r="R28" s="246" t="s">
        <v>14</v>
      </c>
    </row>
    <row r="29" spans="1:18" ht="39.6">
      <c r="A29" s="248" t="s">
        <v>43</v>
      </c>
      <c r="B29" s="249" t="s">
        <v>44</v>
      </c>
      <c r="C29" s="250">
        <v>4900</v>
      </c>
      <c r="D29" s="250">
        <v>0</v>
      </c>
      <c r="E29" s="251">
        <v>4900</v>
      </c>
      <c r="F29" s="251">
        <v>0</v>
      </c>
      <c r="G29" s="251">
        <v>4900</v>
      </c>
      <c r="H29" s="243">
        <v>0</v>
      </c>
      <c r="I29" s="243">
        <f t="shared" si="0"/>
        <v>4900</v>
      </c>
      <c r="J29" s="243">
        <v>0</v>
      </c>
      <c r="K29" s="243">
        <v>4900</v>
      </c>
      <c r="L29" s="243">
        <v>0</v>
      </c>
      <c r="M29" s="243">
        <v>4900</v>
      </c>
      <c r="N29" s="243">
        <v>0</v>
      </c>
      <c r="O29" s="243">
        <v>4900</v>
      </c>
      <c r="P29" s="246" t="s">
        <v>13</v>
      </c>
      <c r="Q29" s="247">
        <v>44853</v>
      </c>
      <c r="R29" s="246" t="s">
        <v>14</v>
      </c>
    </row>
    <row r="30" spans="1:18" ht="39.6">
      <c r="A30" s="248" t="s">
        <v>45</v>
      </c>
      <c r="B30" s="249" t="s">
        <v>46</v>
      </c>
      <c r="C30" s="250">
        <v>1827.394</v>
      </c>
      <c r="D30" s="250">
        <v>0</v>
      </c>
      <c r="E30" s="251">
        <v>1827.394</v>
      </c>
      <c r="F30" s="251">
        <v>0</v>
      </c>
      <c r="G30" s="251">
        <v>1827.394</v>
      </c>
      <c r="H30" s="243">
        <v>0</v>
      </c>
      <c r="I30" s="243">
        <f t="shared" si="0"/>
        <v>1827.394</v>
      </c>
      <c r="J30" s="243">
        <v>0</v>
      </c>
      <c r="K30" s="243">
        <v>1827.394</v>
      </c>
      <c r="L30" s="243">
        <v>0</v>
      </c>
      <c r="M30" s="243">
        <v>1827.394</v>
      </c>
      <c r="N30" s="245">
        <v>-1160</v>
      </c>
      <c r="O30" s="245">
        <v>667.39400000000001</v>
      </c>
      <c r="P30" s="246" t="s">
        <v>13</v>
      </c>
      <c r="Q30" s="252">
        <v>44825</v>
      </c>
      <c r="R30" s="246" t="s">
        <v>14</v>
      </c>
    </row>
    <row r="31" spans="1:18" ht="52.8">
      <c r="A31" s="248" t="s">
        <v>47</v>
      </c>
      <c r="B31" s="249" t="s">
        <v>48</v>
      </c>
      <c r="C31" s="250">
        <v>817.24699999999996</v>
      </c>
      <c r="D31" s="250">
        <v>0</v>
      </c>
      <c r="E31" s="251">
        <v>817.24699999999996</v>
      </c>
      <c r="F31" s="251">
        <v>0</v>
      </c>
      <c r="G31" s="251">
        <v>817.24699999999996</v>
      </c>
      <c r="H31" s="243">
        <v>0</v>
      </c>
      <c r="I31" s="243">
        <f t="shared" si="0"/>
        <v>817.24699999999996</v>
      </c>
      <c r="J31" s="243">
        <v>0</v>
      </c>
      <c r="K31" s="243">
        <v>817.24699999999996</v>
      </c>
      <c r="L31" s="243">
        <v>0</v>
      </c>
      <c r="M31" s="243">
        <v>817.24699999999996</v>
      </c>
      <c r="N31" s="243">
        <v>0</v>
      </c>
      <c r="O31" s="243">
        <v>817.24699999999996</v>
      </c>
      <c r="P31" s="246" t="s">
        <v>13</v>
      </c>
      <c r="Q31" s="252">
        <v>44704</v>
      </c>
      <c r="R31" s="246" t="s">
        <v>14</v>
      </c>
    </row>
    <row r="32" spans="1:18" ht="66">
      <c r="A32" s="248" t="s">
        <v>49</v>
      </c>
      <c r="B32" s="249" t="s">
        <v>50</v>
      </c>
      <c r="C32" s="250">
        <v>49</v>
      </c>
      <c r="D32" s="250">
        <v>0</v>
      </c>
      <c r="E32" s="251">
        <v>49</v>
      </c>
      <c r="F32" s="251">
        <v>0</v>
      </c>
      <c r="G32" s="251">
        <v>49</v>
      </c>
      <c r="H32" s="243">
        <v>0</v>
      </c>
      <c r="I32" s="243">
        <f t="shared" si="0"/>
        <v>49</v>
      </c>
      <c r="J32" s="243">
        <v>0</v>
      </c>
      <c r="K32" s="243">
        <v>49</v>
      </c>
      <c r="L32" s="243">
        <v>0</v>
      </c>
      <c r="M32" s="243">
        <v>49</v>
      </c>
      <c r="N32" s="243">
        <v>0</v>
      </c>
      <c r="O32" s="243">
        <v>49</v>
      </c>
      <c r="P32" s="246" t="s">
        <v>13</v>
      </c>
      <c r="Q32" s="252">
        <v>44680</v>
      </c>
      <c r="R32" s="246" t="s">
        <v>14</v>
      </c>
    </row>
    <row r="33" spans="1:18" ht="52.8">
      <c r="A33" s="248" t="s">
        <v>51</v>
      </c>
      <c r="B33" s="249" t="s">
        <v>52</v>
      </c>
      <c r="C33" s="250">
        <v>900</v>
      </c>
      <c r="D33" s="250">
        <v>0</v>
      </c>
      <c r="E33" s="251">
        <v>900</v>
      </c>
      <c r="F33" s="251">
        <v>0</v>
      </c>
      <c r="G33" s="251">
        <v>900</v>
      </c>
      <c r="H33" s="243">
        <v>0</v>
      </c>
      <c r="I33" s="243">
        <f t="shared" si="0"/>
        <v>900</v>
      </c>
      <c r="J33" s="243">
        <v>0</v>
      </c>
      <c r="K33" s="243">
        <v>900</v>
      </c>
      <c r="L33" s="243">
        <v>0</v>
      </c>
      <c r="M33" s="243">
        <v>900</v>
      </c>
      <c r="N33" s="243">
        <v>0</v>
      </c>
      <c r="O33" s="243">
        <v>900</v>
      </c>
      <c r="P33" s="246" t="s">
        <v>13</v>
      </c>
      <c r="Q33" s="252">
        <v>44825</v>
      </c>
      <c r="R33" s="246" t="s">
        <v>14</v>
      </c>
    </row>
    <row r="34" spans="1:18" ht="92.4">
      <c r="A34" s="248" t="s">
        <v>64</v>
      </c>
      <c r="B34" s="249" t="s">
        <v>65</v>
      </c>
      <c r="C34" s="249"/>
      <c r="D34" s="241">
        <v>350</v>
      </c>
      <c r="E34" s="242">
        <v>350</v>
      </c>
      <c r="F34" s="251">
        <v>0</v>
      </c>
      <c r="G34" s="251">
        <v>350</v>
      </c>
      <c r="H34" s="243">
        <v>0</v>
      </c>
      <c r="I34" s="243">
        <f t="shared" si="0"/>
        <v>350</v>
      </c>
      <c r="J34" s="243">
        <v>0</v>
      </c>
      <c r="K34" s="243">
        <v>350</v>
      </c>
      <c r="L34" s="243">
        <v>0</v>
      </c>
      <c r="M34" s="243">
        <v>350</v>
      </c>
      <c r="N34" s="243">
        <v>0</v>
      </c>
      <c r="O34" s="243">
        <v>350</v>
      </c>
      <c r="P34" s="246" t="s">
        <v>13</v>
      </c>
      <c r="Q34" s="252">
        <v>44643</v>
      </c>
      <c r="R34" s="246" t="s">
        <v>73</v>
      </c>
    </row>
    <row r="35" spans="1:18">
      <c r="A35" s="248"/>
      <c r="B35" s="240" t="s">
        <v>53</v>
      </c>
      <c r="C35" s="240">
        <v>12710.261</v>
      </c>
      <c r="D35" s="240"/>
      <c r="E35" s="269">
        <f>SUM(E24:E34)</f>
        <v>13060.260999999999</v>
      </c>
      <c r="F35" s="242"/>
      <c r="G35" s="242">
        <v>13060.261</v>
      </c>
      <c r="H35" s="243"/>
      <c r="I35" s="270">
        <f t="shared" si="0"/>
        <v>13060.261</v>
      </c>
      <c r="J35" s="270"/>
      <c r="K35" s="270">
        <v>13060.261</v>
      </c>
      <c r="L35" s="270"/>
      <c r="M35" s="270">
        <v>13060.261</v>
      </c>
      <c r="N35" s="270"/>
      <c r="O35" s="271">
        <v>11900.261</v>
      </c>
      <c r="P35" s="255"/>
      <c r="Q35" s="255"/>
      <c r="R35" s="255"/>
    </row>
    <row r="36" spans="1:18">
      <c r="A36" s="239"/>
      <c r="B36" s="240" t="s">
        <v>62</v>
      </c>
      <c r="C36" s="240"/>
      <c r="D36" s="240"/>
      <c r="E36" s="242">
        <v>350</v>
      </c>
      <c r="F36" s="242"/>
      <c r="G36" s="242">
        <v>0</v>
      </c>
      <c r="H36" s="243"/>
      <c r="I36" s="270">
        <f t="shared" si="0"/>
        <v>0</v>
      </c>
      <c r="J36" s="270"/>
      <c r="K36" s="270">
        <v>0</v>
      </c>
      <c r="L36" s="270"/>
      <c r="M36" s="270">
        <v>0</v>
      </c>
      <c r="N36" s="270"/>
      <c r="O36" s="271">
        <v>-1160</v>
      </c>
      <c r="P36" s="255"/>
      <c r="Q36" s="255"/>
      <c r="R36" s="255"/>
    </row>
    <row r="37" spans="1:18">
      <c r="A37" s="239"/>
      <c r="B37" s="240" t="s">
        <v>67</v>
      </c>
      <c r="C37" s="240"/>
      <c r="D37" s="240"/>
      <c r="E37" s="242">
        <v>150</v>
      </c>
      <c r="F37" s="242"/>
      <c r="G37" s="242">
        <v>0</v>
      </c>
      <c r="H37" s="243"/>
      <c r="I37" s="270">
        <f t="shared" si="0"/>
        <v>0</v>
      </c>
      <c r="J37" s="270"/>
      <c r="K37" s="272">
        <v>-250</v>
      </c>
      <c r="L37" s="272"/>
      <c r="M37" s="272">
        <v>-100</v>
      </c>
      <c r="N37" s="273"/>
      <c r="O37" s="273">
        <v>-910</v>
      </c>
      <c r="P37" s="255"/>
      <c r="Q37" s="255"/>
      <c r="R37" s="255"/>
    </row>
    <row r="38" spans="1:18">
      <c r="A38" s="239"/>
      <c r="B38" s="240" t="s">
        <v>55</v>
      </c>
      <c r="C38" s="240">
        <v>18485.260999999999</v>
      </c>
      <c r="D38" s="240"/>
      <c r="E38" s="269">
        <f>E21+E35</f>
        <v>18635.260999999999</v>
      </c>
      <c r="F38" s="274"/>
      <c r="G38" s="242">
        <v>18635.260999999999</v>
      </c>
      <c r="H38" s="243"/>
      <c r="I38" s="270">
        <f t="shared" si="0"/>
        <v>18635.260999999999</v>
      </c>
      <c r="J38" s="270"/>
      <c r="K38" s="272">
        <v>18385.260999999999</v>
      </c>
      <c r="L38" s="272"/>
      <c r="M38" s="272">
        <v>18285.260999999999</v>
      </c>
      <c r="N38" s="273"/>
      <c r="O38" s="273">
        <v>17375.260999999999</v>
      </c>
      <c r="P38" s="255"/>
      <c r="Q38" s="255"/>
      <c r="R38" s="255"/>
    </row>
    <row r="39" spans="1:18" ht="15.6">
      <c r="A39" s="26"/>
      <c r="B39" s="275"/>
      <c r="C39" s="275"/>
      <c r="D39" s="275"/>
      <c r="E39" s="276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</row>
    <row r="40" spans="1:18" ht="15.6">
      <c r="A40" s="26"/>
      <c r="B40" s="275" t="s">
        <v>95</v>
      </c>
      <c r="C40" s="275"/>
      <c r="D40" s="275"/>
      <c r="E40" s="275"/>
      <c r="F40" s="275"/>
      <c r="G40" s="275"/>
      <c r="H40" s="275"/>
      <c r="I40" s="275"/>
      <c r="J40" s="275"/>
      <c r="K40" s="275"/>
      <c r="L40" s="343" t="s">
        <v>96</v>
      </c>
      <c r="M40" s="343"/>
      <c r="N40" s="275"/>
      <c r="O40" s="275"/>
      <c r="P40" s="275"/>
      <c r="Q40" s="275"/>
      <c r="R40" s="275"/>
    </row>
  </sheetData>
  <mergeCells count="13">
    <mergeCell ref="A7:A9"/>
    <mergeCell ref="B7:B9"/>
    <mergeCell ref="E7:E9"/>
    <mergeCell ref="P7:P9"/>
    <mergeCell ref="Q7:Q9"/>
    <mergeCell ref="R7:R9"/>
    <mergeCell ref="B11:R11"/>
    <mergeCell ref="L40:M40"/>
    <mergeCell ref="I1:K1"/>
    <mergeCell ref="P1:R1"/>
    <mergeCell ref="P3:R3"/>
    <mergeCell ref="B4:R4"/>
    <mergeCell ref="B5:R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view="pageBreakPreview" topLeftCell="B1" zoomScaleNormal="100" zoomScaleSheetLayoutView="100" workbookViewId="0">
      <selection activeCell="B4" sqref="B4:T4"/>
    </sheetView>
  </sheetViews>
  <sheetFormatPr defaultRowHeight="13.2"/>
  <cols>
    <col min="1" max="1" width="6.88671875" customWidth="1"/>
    <col min="2" max="2" width="40.5546875" customWidth="1"/>
    <col min="3" max="3" width="11.33203125" customWidth="1"/>
    <col min="4" max="4" width="9.5546875" customWidth="1"/>
    <col min="5" max="5" width="9.88671875" customWidth="1"/>
    <col min="6" max="6" width="9.6640625" customWidth="1"/>
    <col min="7" max="7" width="9.44140625" customWidth="1"/>
    <col min="8" max="8" width="10" customWidth="1"/>
    <col min="9" max="9" width="9.6640625" customWidth="1"/>
    <col min="10" max="10" width="10.44140625" customWidth="1"/>
    <col min="11" max="11" width="9.6640625" customWidth="1"/>
    <col min="12" max="12" width="9.33203125" customWidth="1"/>
    <col min="13" max="13" width="10.109375" customWidth="1"/>
    <col min="14" max="17" width="10.44140625" customWidth="1"/>
    <col min="18" max="18" width="15.88671875" customWidth="1"/>
    <col min="19" max="19" width="12.5546875" customWidth="1"/>
    <col min="20" max="20" width="15.33203125" customWidth="1"/>
  </cols>
  <sheetData>
    <row r="1" spans="1:20" ht="54" customHeight="1">
      <c r="A1" s="25"/>
      <c r="B1" s="25"/>
      <c r="C1" s="25"/>
      <c r="D1" s="25"/>
      <c r="E1" s="25"/>
      <c r="F1" s="25"/>
      <c r="G1" s="25"/>
      <c r="H1" s="25"/>
      <c r="I1" s="322" t="s">
        <v>85</v>
      </c>
      <c r="J1" s="322"/>
      <c r="K1" s="322"/>
      <c r="L1" s="222"/>
      <c r="M1" s="222"/>
      <c r="N1" s="222"/>
      <c r="O1" s="222"/>
      <c r="P1" s="222"/>
      <c r="Q1" s="222"/>
      <c r="R1" s="344" t="s">
        <v>99</v>
      </c>
      <c r="S1" s="344"/>
      <c r="T1" s="344"/>
    </row>
    <row r="2" spans="1:20" ht="15.6">
      <c r="A2" s="25"/>
      <c r="B2" s="224"/>
      <c r="C2" s="224"/>
      <c r="D2" s="224"/>
      <c r="E2" s="224"/>
      <c r="F2" s="224"/>
      <c r="G2" s="224"/>
      <c r="H2" s="224"/>
      <c r="I2" s="225"/>
      <c r="J2" s="225"/>
      <c r="K2" s="225"/>
      <c r="L2" s="226"/>
      <c r="M2" s="226"/>
      <c r="N2" s="226"/>
      <c r="O2" s="226"/>
      <c r="P2" s="226"/>
      <c r="Q2" s="226"/>
      <c r="R2" s="344" t="s">
        <v>100</v>
      </c>
      <c r="S2" s="344"/>
      <c r="T2" s="344"/>
    </row>
    <row r="3" spans="1:20" ht="15.6">
      <c r="A3" s="25"/>
      <c r="B3" s="345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20" ht="15.6">
      <c r="A4" s="25"/>
      <c r="B4" s="345" t="s">
        <v>3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</row>
    <row r="5" spans="1:20" ht="16.2" thickBot="1">
      <c r="A5" s="25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>
      <c r="A6" s="347" t="s">
        <v>4</v>
      </c>
      <c r="B6" s="348" t="s">
        <v>5</v>
      </c>
      <c r="C6" s="227" t="s">
        <v>69</v>
      </c>
      <c r="D6" s="227"/>
      <c r="E6" s="348" t="s">
        <v>70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348" t="s">
        <v>7</v>
      </c>
      <c r="S6" s="348" t="s">
        <v>8</v>
      </c>
      <c r="T6" s="341" t="s">
        <v>9</v>
      </c>
    </row>
    <row r="7" spans="1:20">
      <c r="A7" s="334"/>
      <c r="B7" s="336"/>
      <c r="C7" s="228" t="s">
        <v>71</v>
      </c>
      <c r="D7" s="229">
        <v>44601</v>
      </c>
      <c r="E7" s="336"/>
      <c r="F7" s="230">
        <v>44632</v>
      </c>
      <c r="G7" s="137"/>
      <c r="H7" s="138">
        <v>44671</v>
      </c>
      <c r="I7" s="231"/>
      <c r="J7" s="104">
        <v>44679</v>
      </c>
      <c r="K7" s="231"/>
      <c r="L7" s="232">
        <v>44696</v>
      </c>
      <c r="M7" s="231" t="s">
        <v>70</v>
      </c>
      <c r="N7" s="104">
        <v>44729</v>
      </c>
      <c r="O7" s="231" t="s">
        <v>70</v>
      </c>
      <c r="P7" s="104">
        <v>44756</v>
      </c>
      <c r="Q7" s="231" t="s">
        <v>70</v>
      </c>
      <c r="R7" s="336"/>
      <c r="S7" s="336"/>
      <c r="T7" s="339"/>
    </row>
    <row r="8" spans="1:20">
      <c r="A8" s="335"/>
      <c r="B8" s="337"/>
      <c r="C8" s="233" t="s">
        <v>72</v>
      </c>
      <c r="D8" s="141"/>
      <c r="E8" s="337"/>
      <c r="F8" s="142"/>
      <c r="G8" s="143" t="s">
        <v>70</v>
      </c>
      <c r="H8" s="234"/>
      <c r="I8" s="234" t="s">
        <v>70</v>
      </c>
      <c r="J8" s="234"/>
      <c r="K8" s="234" t="s">
        <v>70</v>
      </c>
      <c r="L8" s="234"/>
      <c r="M8" s="234"/>
      <c r="N8" s="234"/>
      <c r="O8" s="234"/>
      <c r="P8" s="234"/>
      <c r="Q8" s="234"/>
      <c r="R8" s="337"/>
      <c r="S8" s="337"/>
      <c r="T8" s="340"/>
    </row>
    <row r="9" spans="1:20">
      <c r="A9" s="235">
        <v>1</v>
      </c>
      <c r="B9" s="236">
        <v>2</v>
      </c>
      <c r="C9" s="236">
        <v>3</v>
      </c>
      <c r="D9" s="236">
        <v>4</v>
      </c>
      <c r="E9" s="236">
        <v>5</v>
      </c>
      <c r="F9" s="236">
        <v>6</v>
      </c>
      <c r="G9" s="236">
        <v>7</v>
      </c>
      <c r="H9" s="236">
        <v>8</v>
      </c>
      <c r="I9" s="236">
        <v>9</v>
      </c>
      <c r="J9" s="236">
        <v>10</v>
      </c>
      <c r="K9" s="236">
        <v>11</v>
      </c>
      <c r="L9" s="236">
        <v>12</v>
      </c>
      <c r="M9" s="236">
        <v>13</v>
      </c>
      <c r="N9" s="236">
        <v>14</v>
      </c>
      <c r="O9" s="236">
        <v>15</v>
      </c>
      <c r="P9" s="236">
        <v>16</v>
      </c>
      <c r="Q9" s="236">
        <v>17</v>
      </c>
      <c r="R9" s="236">
        <v>18</v>
      </c>
      <c r="S9" s="236">
        <v>19</v>
      </c>
      <c r="T9" s="237">
        <v>20</v>
      </c>
    </row>
    <row r="10" spans="1:20" ht="13.8">
      <c r="A10" s="238">
        <v>1</v>
      </c>
      <c r="B10" s="342" t="s">
        <v>10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1"/>
    </row>
    <row r="11" spans="1:20">
      <c r="A11" s="239" t="s">
        <v>11</v>
      </c>
      <c r="B11" s="240" t="s">
        <v>12</v>
      </c>
      <c r="C11" s="241">
        <v>975</v>
      </c>
      <c r="D11" s="241">
        <v>0</v>
      </c>
      <c r="E11" s="242">
        <f>E12+E13+E14+E15</f>
        <v>975</v>
      </c>
      <c r="F11" s="242">
        <v>0</v>
      </c>
      <c r="G11" s="242">
        <v>975</v>
      </c>
      <c r="H11" s="243">
        <v>0</v>
      </c>
      <c r="I11" s="243">
        <f t="shared" ref="I11:I38" si="0">G11+H11</f>
        <v>975</v>
      </c>
      <c r="J11" s="244">
        <v>-250</v>
      </c>
      <c r="K11" s="244">
        <v>725</v>
      </c>
      <c r="L11" s="243">
        <v>0</v>
      </c>
      <c r="M11" s="243">
        <v>725</v>
      </c>
      <c r="N11" s="277">
        <v>250</v>
      </c>
      <c r="O11" s="277">
        <v>975</v>
      </c>
      <c r="P11" s="245">
        <v>500</v>
      </c>
      <c r="Q11" s="245">
        <v>1475</v>
      </c>
      <c r="R11" s="246" t="s">
        <v>13</v>
      </c>
      <c r="S11" s="247">
        <v>44917</v>
      </c>
      <c r="T11" s="246" t="s">
        <v>14</v>
      </c>
    </row>
    <row r="12" spans="1:20">
      <c r="A12" s="248" t="s">
        <v>15</v>
      </c>
      <c r="B12" s="249" t="s">
        <v>58</v>
      </c>
      <c r="C12" s="250">
        <v>200</v>
      </c>
      <c r="D12" s="250">
        <v>0</v>
      </c>
      <c r="E12" s="251">
        <v>200</v>
      </c>
      <c r="F12" s="251">
        <v>0</v>
      </c>
      <c r="G12" s="251">
        <v>200</v>
      </c>
      <c r="H12" s="243">
        <v>0</v>
      </c>
      <c r="I12" s="243">
        <f t="shared" si="0"/>
        <v>200</v>
      </c>
      <c r="J12" s="243">
        <v>0</v>
      </c>
      <c r="K12" s="243">
        <v>200</v>
      </c>
      <c r="L12" s="243">
        <v>0</v>
      </c>
      <c r="M12" s="243">
        <v>200</v>
      </c>
      <c r="N12" s="277">
        <v>150</v>
      </c>
      <c r="O12" s="277">
        <v>350</v>
      </c>
      <c r="P12" s="245">
        <v>500</v>
      </c>
      <c r="Q12" s="245">
        <v>850</v>
      </c>
      <c r="R12" s="246" t="s">
        <v>13</v>
      </c>
      <c r="S12" s="252">
        <v>44805</v>
      </c>
      <c r="T12" s="246" t="s">
        <v>14</v>
      </c>
    </row>
    <row r="13" spans="1:20">
      <c r="A13" s="248" t="s">
        <v>17</v>
      </c>
      <c r="B13" s="249" t="s">
        <v>59</v>
      </c>
      <c r="C13" s="250">
        <v>230</v>
      </c>
      <c r="D13" s="250">
        <v>0</v>
      </c>
      <c r="E13" s="251">
        <v>230</v>
      </c>
      <c r="F13" s="251">
        <v>0</v>
      </c>
      <c r="G13" s="251">
        <v>230</v>
      </c>
      <c r="H13" s="243">
        <v>0</v>
      </c>
      <c r="I13" s="243">
        <f t="shared" si="0"/>
        <v>230</v>
      </c>
      <c r="J13" s="243">
        <v>0</v>
      </c>
      <c r="K13" s="243">
        <v>230</v>
      </c>
      <c r="L13" s="243">
        <v>0</v>
      </c>
      <c r="M13" s="243">
        <v>230</v>
      </c>
      <c r="N13" s="277">
        <v>100</v>
      </c>
      <c r="O13" s="277">
        <v>330</v>
      </c>
      <c r="P13" s="243">
        <v>0</v>
      </c>
      <c r="Q13" s="243">
        <v>330</v>
      </c>
      <c r="R13" s="246" t="s">
        <v>13</v>
      </c>
      <c r="S13" s="252">
        <v>44805</v>
      </c>
      <c r="T13" s="246" t="s">
        <v>14</v>
      </c>
    </row>
    <row r="14" spans="1:20">
      <c r="A14" s="248" t="s">
        <v>19</v>
      </c>
      <c r="B14" s="249" t="s">
        <v>60</v>
      </c>
      <c r="C14" s="250">
        <v>45</v>
      </c>
      <c r="D14" s="250">
        <v>0</v>
      </c>
      <c r="E14" s="251">
        <v>45</v>
      </c>
      <c r="F14" s="253">
        <v>150</v>
      </c>
      <c r="G14" s="253">
        <v>195</v>
      </c>
      <c r="H14" s="243">
        <v>0</v>
      </c>
      <c r="I14" s="243">
        <f t="shared" si="0"/>
        <v>195</v>
      </c>
      <c r="J14" s="243">
        <v>0</v>
      </c>
      <c r="K14" s="243">
        <v>195</v>
      </c>
      <c r="L14" s="243">
        <v>0</v>
      </c>
      <c r="M14" s="243">
        <v>195</v>
      </c>
      <c r="N14" s="243">
        <v>0</v>
      </c>
      <c r="O14" s="243">
        <v>195</v>
      </c>
      <c r="P14" s="243">
        <v>0</v>
      </c>
      <c r="Q14" s="243">
        <v>195</v>
      </c>
      <c r="R14" s="246" t="s">
        <v>13</v>
      </c>
      <c r="S14" s="247">
        <v>44917</v>
      </c>
      <c r="T14" s="246" t="s">
        <v>14</v>
      </c>
    </row>
    <row r="15" spans="1:20">
      <c r="A15" s="248" t="s">
        <v>21</v>
      </c>
      <c r="B15" s="249" t="s">
        <v>61</v>
      </c>
      <c r="C15" s="250">
        <v>500</v>
      </c>
      <c r="D15" s="250">
        <v>0</v>
      </c>
      <c r="E15" s="251">
        <v>500</v>
      </c>
      <c r="F15" s="253">
        <v>-150</v>
      </c>
      <c r="G15" s="253">
        <v>350</v>
      </c>
      <c r="H15" s="243">
        <v>0</v>
      </c>
      <c r="I15" s="243">
        <f t="shared" si="0"/>
        <v>350</v>
      </c>
      <c r="J15" s="244">
        <v>-250</v>
      </c>
      <c r="K15" s="244">
        <v>100</v>
      </c>
      <c r="L15" s="243">
        <v>0</v>
      </c>
      <c r="M15" s="243">
        <v>100</v>
      </c>
      <c r="N15" s="243">
        <v>0</v>
      </c>
      <c r="O15" s="243">
        <v>100</v>
      </c>
      <c r="P15" s="243">
        <v>0</v>
      </c>
      <c r="Q15" s="243">
        <v>100</v>
      </c>
      <c r="R15" s="246" t="s">
        <v>13</v>
      </c>
      <c r="S15" s="247">
        <v>44917</v>
      </c>
      <c r="T15" s="246" t="s">
        <v>14</v>
      </c>
    </row>
    <row r="16" spans="1:20" ht="39.6">
      <c r="A16" s="248" t="s">
        <v>23</v>
      </c>
      <c r="B16" s="249" t="s">
        <v>24</v>
      </c>
      <c r="C16" s="250">
        <v>200</v>
      </c>
      <c r="D16" s="254">
        <v>-100</v>
      </c>
      <c r="E16" s="253">
        <v>100</v>
      </c>
      <c r="F16" s="251">
        <v>0</v>
      </c>
      <c r="G16" s="251">
        <v>100</v>
      </c>
      <c r="H16" s="243">
        <v>0</v>
      </c>
      <c r="I16" s="243">
        <f t="shared" si="0"/>
        <v>100</v>
      </c>
      <c r="J16" s="243">
        <v>0</v>
      </c>
      <c r="K16" s="243">
        <v>100</v>
      </c>
      <c r="L16" s="243">
        <v>0</v>
      </c>
      <c r="M16" s="243">
        <v>100</v>
      </c>
      <c r="N16" s="243">
        <v>0</v>
      </c>
      <c r="O16" s="243">
        <v>100</v>
      </c>
      <c r="P16" s="243">
        <v>0</v>
      </c>
      <c r="Q16" s="243">
        <v>100</v>
      </c>
      <c r="R16" s="246" t="s">
        <v>13</v>
      </c>
      <c r="S16" s="252">
        <v>44671</v>
      </c>
      <c r="T16" s="246" t="s">
        <v>14</v>
      </c>
    </row>
    <row r="17" spans="1:20" ht="26.4">
      <c r="A17" s="248" t="s">
        <v>25</v>
      </c>
      <c r="B17" s="249" t="s">
        <v>26</v>
      </c>
      <c r="C17" s="250">
        <v>200</v>
      </c>
      <c r="D17" s="250">
        <v>0</v>
      </c>
      <c r="E17" s="251">
        <v>200</v>
      </c>
      <c r="F17" s="251">
        <v>0</v>
      </c>
      <c r="G17" s="251">
        <v>200</v>
      </c>
      <c r="H17" s="243">
        <v>0</v>
      </c>
      <c r="I17" s="243">
        <f t="shared" si="0"/>
        <v>200</v>
      </c>
      <c r="J17" s="243">
        <v>0</v>
      </c>
      <c r="K17" s="243">
        <v>200</v>
      </c>
      <c r="L17" s="244">
        <v>-100</v>
      </c>
      <c r="M17" s="244">
        <v>100</v>
      </c>
      <c r="N17" s="243">
        <v>0</v>
      </c>
      <c r="O17" s="243">
        <v>100</v>
      </c>
      <c r="P17" s="243">
        <v>0</v>
      </c>
      <c r="Q17" s="243">
        <v>100</v>
      </c>
      <c r="R17" s="246" t="s">
        <v>13</v>
      </c>
      <c r="S17" s="252">
        <v>44734</v>
      </c>
      <c r="T17" s="246" t="s">
        <v>14</v>
      </c>
    </row>
    <row r="18" spans="1:20" ht="66">
      <c r="A18" s="248" t="s">
        <v>27</v>
      </c>
      <c r="B18" s="249" t="s">
        <v>93</v>
      </c>
      <c r="C18" s="250">
        <v>3800</v>
      </c>
      <c r="D18" s="250">
        <v>0</v>
      </c>
      <c r="E18" s="251">
        <v>3800</v>
      </c>
      <c r="F18" s="251">
        <v>0</v>
      </c>
      <c r="G18" s="251">
        <v>3800</v>
      </c>
      <c r="H18" s="243">
        <v>0</v>
      </c>
      <c r="I18" s="243">
        <f t="shared" si="0"/>
        <v>3800</v>
      </c>
      <c r="J18" s="243">
        <v>0</v>
      </c>
      <c r="K18" s="243">
        <v>3800</v>
      </c>
      <c r="L18" s="243">
        <v>0</v>
      </c>
      <c r="M18" s="243">
        <v>3800</v>
      </c>
      <c r="N18" s="243">
        <v>0</v>
      </c>
      <c r="O18" s="243">
        <v>3800</v>
      </c>
      <c r="P18" s="243">
        <v>0</v>
      </c>
      <c r="Q18" s="243">
        <v>3800</v>
      </c>
      <c r="R18" s="246" t="s">
        <v>13</v>
      </c>
      <c r="S18" s="252">
        <v>44701</v>
      </c>
      <c r="T18" s="246" t="s">
        <v>14</v>
      </c>
    </row>
    <row r="19" spans="1:20" ht="39.6">
      <c r="A19" s="248" t="s">
        <v>29</v>
      </c>
      <c r="B19" s="249" t="s">
        <v>82</v>
      </c>
      <c r="C19" s="250">
        <v>600</v>
      </c>
      <c r="D19" s="254">
        <v>-100</v>
      </c>
      <c r="E19" s="253">
        <v>500</v>
      </c>
      <c r="F19" s="251">
        <v>0</v>
      </c>
      <c r="G19" s="251">
        <v>500</v>
      </c>
      <c r="H19" s="243">
        <v>0</v>
      </c>
      <c r="I19" s="243">
        <f t="shared" si="0"/>
        <v>500</v>
      </c>
      <c r="J19" s="243">
        <v>0</v>
      </c>
      <c r="K19" s="243">
        <v>500</v>
      </c>
      <c r="L19" s="243">
        <v>0</v>
      </c>
      <c r="M19" s="243">
        <v>500</v>
      </c>
      <c r="N19" s="243">
        <v>0</v>
      </c>
      <c r="O19" s="243">
        <v>500</v>
      </c>
      <c r="P19" s="243">
        <v>0</v>
      </c>
      <c r="Q19" s="243">
        <v>500</v>
      </c>
      <c r="R19" s="246" t="s">
        <v>13</v>
      </c>
      <c r="S19" s="252">
        <v>44825</v>
      </c>
      <c r="T19" s="246" t="s">
        <v>14</v>
      </c>
    </row>
    <row r="20" spans="1:20" ht="52.8">
      <c r="A20" s="248" t="s">
        <v>98</v>
      </c>
      <c r="B20" s="249" t="s">
        <v>97</v>
      </c>
      <c r="C20" s="250"/>
      <c r="D20" s="254"/>
      <c r="E20" s="253"/>
      <c r="F20" s="251"/>
      <c r="G20" s="251"/>
      <c r="H20" s="243"/>
      <c r="I20" s="243"/>
      <c r="J20" s="243"/>
      <c r="K20" s="243"/>
      <c r="L20" s="243"/>
      <c r="M20" s="243"/>
      <c r="N20" s="243"/>
      <c r="O20" s="243"/>
      <c r="P20" s="245">
        <v>1100</v>
      </c>
      <c r="Q20" s="245">
        <v>1100</v>
      </c>
      <c r="R20" s="246"/>
      <c r="S20" s="252"/>
      <c r="T20" s="246"/>
    </row>
    <row r="21" spans="1:20">
      <c r="A21" s="239"/>
      <c r="B21" s="240" t="s">
        <v>31</v>
      </c>
      <c r="C21" s="241">
        <v>5775</v>
      </c>
      <c r="D21" s="240"/>
      <c r="E21" s="242">
        <f>E11+E16+E17+E18+E19</f>
        <v>5575</v>
      </c>
      <c r="F21" s="253"/>
      <c r="G21" s="251">
        <v>5575</v>
      </c>
      <c r="H21" s="243"/>
      <c r="I21" s="243">
        <f t="shared" si="0"/>
        <v>5575</v>
      </c>
      <c r="J21" s="243"/>
      <c r="K21" s="244">
        <v>5325</v>
      </c>
      <c r="L21" s="244"/>
      <c r="M21" s="245">
        <v>5225</v>
      </c>
      <c r="N21" s="245"/>
      <c r="O21" s="245">
        <v>5475</v>
      </c>
      <c r="P21" s="245"/>
      <c r="Q21" s="245">
        <f>SUM(Q12:Q20)</f>
        <v>7075</v>
      </c>
      <c r="R21" s="255"/>
      <c r="S21" s="255"/>
      <c r="T21" s="256"/>
    </row>
    <row r="22" spans="1:20">
      <c r="A22" s="239"/>
      <c r="B22" s="257" t="s">
        <v>62</v>
      </c>
      <c r="C22" s="257"/>
      <c r="D22" s="257"/>
      <c r="E22" s="258">
        <v>-200</v>
      </c>
      <c r="F22" s="259"/>
      <c r="G22" s="260">
        <v>0</v>
      </c>
      <c r="H22" s="243"/>
      <c r="I22" s="243">
        <f t="shared" si="0"/>
        <v>0</v>
      </c>
      <c r="J22" s="243"/>
      <c r="K22" s="244">
        <v>-250</v>
      </c>
      <c r="L22" s="244"/>
      <c r="M22" s="245">
        <v>-100</v>
      </c>
      <c r="N22" s="245"/>
      <c r="O22" s="245">
        <v>250</v>
      </c>
      <c r="P22" s="245">
        <v>1600</v>
      </c>
      <c r="Q22" s="245"/>
      <c r="R22" s="261"/>
      <c r="S22" s="261"/>
      <c r="T22" s="261"/>
    </row>
    <row r="23" spans="1:20" ht="39.6">
      <c r="A23" s="239"/>
      <c r="B23" s="262" t="s">
        <v>32</v>
      </c>
      <c r="C23" s="263"/>
      <c r="D23" s="263"/>
      <c r="E23" s="263"/>
      <c r="F23" s="263"/>
      <c r="G23" s="263"/>
      <c r="H23" s="264"/>
      <c r="I23" s="265"/>
      <c r="J23" s="266"/>
      <c r="K23" s="266"/>
      <c r="L23" s="266"/>
      <c r="M23" s="266"/>
      <c r="N23" s="266"/>
      <c r="O23" s="266"/>
      <c r="P23" s="266"/>
      <c r="Q23" s="266"/>
      <c r="R23" s="263"/>
      <c r="S23" s="263"/>
      <c r="T23" s="267"/>
    </row>
    <row r="24" spans="1:20" ht="52.8">
      <c r="A24" s="248" t="s">
        <v>33</v>
      </c>
      <c r="B24" s="268" t="s">
        <v>94</v>
      </c>
      <c r="C24" s="250">
        <v>950</v>
      </c>
      <c r="D24" s="250">
        <v>0</v>
      </c>
      <c r="E24" s="251">
        <v>950</v>
      </c>
      <c r="F24" s="251">
        <v>0</v>
      </c>
      <c r="G24" s="251">
        <v>950</v>
      </c>
      <c r="H24" s="243">
        <v>0</v>
      </c>
      <c r="I24" s="243">
        <f t="shared" si="0"/>
        <v>950</v>
      </c>
      <c r="J24" s="243">
        <v>0</v>
      </c>
      <c r="K24" s="243">
        <v>950</v>
      </c>
      <c r="L24" s="243">
        <v>0</v>
      </c>
      <c r="M24" s="243">
        <v>950</v>
      </c>
      <c r="N24" s="243">
        <v>0</v>
      </c>
      <c r="O24" s="243">
        <v>950</v>
      </c>
      <c r="P24" s="243">
        <v>0</v>
      </c>
      <c r="Q24" s="243">
        <v>950</v>
      </c>
      <c r="R24" s="246" t="s">
        <v>13</v>
      </c>
      <c r="S24" s="252">
        <v>44825</v>
      </c>
      <c r="T24" s="246" t="s">
        <v>14</v>
      </c>
    </row>
    <row r="25" spans="1:20" ht="66">
      <c r="A25" s="248" t="s">
        <v>35</v>
      </c>
      <c r="B25" s="249" t="s">
        <v>63</v>
      </c>
      <c r="C25" s="250">
        <v>1760</v>
      </c>
      <c r="D25" s="250">
        <v>0</v>
      </c>
      <c r="E25" s="251">
        <v>1760</v>
      </c>
      <c r="F25" s="251">
        <v>0</v>
      </c>
      <c r="G25" s="251">
        <v>1760</v>
      </c>
      <c r="H25" s="243">
        <v>0</v>
      </c>
      <c r="I25" s="243">
        <f t="shared" si="0"/>
        <v>1760</v>
      </c>
      <c r="J25" s="243">
        <v>0</v>
      </c>
      <c r="K25" s="243">
        <v>1760</v>
      </c>
      <c r="L25" s="243">
        <v>0</v>
      </c>
      <c r="M25" s="243">
        <v>1760</v>
      </c>
      <c r="N25" s="243">
        <v>0</v>
      </c>
      <c r="O25" s="243">
        <v>1760</v>
      </c>
      <c r="P25" s="243">
        <v>0</v>
      </c>
      <c r="Q25" s="243">
        <v>1760</v>
      </c>
      <c r="R25" s="246" t="s">
        <v>13</v>
      </c>
      <c r="S25" s="252">
        <v>44825</v>
      </c>
      <c r="T25" s="246" t="s">
        <v>14</v>
      </c>
    </row>
    <row r="26" spans="1:20" ht="52.8">
      <c r="A26" s="248" t="s">
        <v>37</v>
      </c>
      <c r="B26" s="249" t="s">
        <v>38</v>
      </c>
      <c r="C26" s="250">
        <v>810</v>
      </c>
      <c r="D26" s="250">
        <v>0</v>
      </c>
      <c r="E26" s="251">
        <v>810</v>
      </c>
      <c r="F26" s="251">
        <v>0</v>
      </c>
      <c r="G26" s="251">
        <v>810</v>
      </c>
      <c r="H26" s="243">
        <v>0</v>
      </c>
      <c r="I26" s="243">
        <f t="shared" si="0"/>
        <v>810</v>
      </c>
      <c r="J26" s="243">
        <v>0</v>
      </c>
      <c r="K26" s="243">
        <v>810</v>
      </c>
      <c r="L26" s="243">
        <v>0</v>
      </c>
      <c r="M26" s="243">
        <v>810</v>
      </c>
      <c r="N26" s="243">
        <v>0</v>
      </c>
      <c r="O26" s="243">
        <v>810</v>
      </c>
      <c r="P26" s="245">
        <v>-800</v>
      </c>
      <c r="Q26" s="245">
        <v>10</v>
      </c>
      <c r="R26" s="246" t="s">
        <v>13</v>
      </c>
      <c r="S26" s="252">
        <v>44825</v>
      </c>
      <c r="T26" s="246" t="s">
        <v>14</v>
      </c>
    </row>
    <row r="27" spans="1:20" ht="52.8">
      <c r="A27" s="248" t="s">
        <v>39</v>
      </c>
      <c r="B27" s="249" t="s">
        <v>40</v>
      </c>
      <c r="C27" s="250">
        <v>599</v>
      </c>
      <c r="D27" s="250">
        <v>0</v>
      </c>
      <c r="E27" s="251">
        <v>599</v>
      </c>
      <c r="F27" s="251">
        <v>0</v>
      </c>
      <c r="G27" s="251">
        <v>599</v>
      </c>
      <c r="H27" s="243">
        <v>0</v>
      </c>
      <c r="I27" s="243">
        <f t="shared" si="0"/>
        <v>599</v>
      </c>
      <c r="J27" s="243">
        <v>0</v>
      </c>
      <c r="K27" s="243">
        <v>599</v>
      </c>
      <c r="L27" s="243">
        <v>0</v>
      </c>
      <c r="M27" s="243">
        <v>599</v>
      </c>
      <c r="N27" s="243">
        <v>0</v>
      </c>
      <c r="O27" s="243">
        <v>599</v>
      </c>
      <c r="P27" s="243">
        <v>0</v>
      </c>
      <c r="Q27" s="243">
        <v>599</v>
      </c>
      <c r="R27" s="246" t="s">
        <v>13</v>
      </c>
      <c r="S27" s="252">
        <v>44825</v>
      </c>
      <c r="T27" s="246" t="s">
        <v>14</v>
      </c>
    </row>
    <row r="28" spans="1:20" ht="66">
      <c r="A28" s="248" t="s">
        <v>41</v>
      </c>
      <c r="B28" s="249" t="s">
        <v>42</v>
      </c>
      <c r="C28" s="250">
        <v>97.62</v>
      </c>
      <c r="D28" s="250">
        <v>0</v>
      </c>
      <c r="E28" s="251">
        <v>97.62</v>
      </c>
      <c r="F28" s="251">
        <v>0</v>
      </c>
      <c r="G28" s="251">
        <v>97.62</v>
      </c>
      <c r="H28" s="243">
        <v>0</v>
      </c>
      <c r="I28" s="243">
        <f t="shared" si="0"/>
        <v>97.62</v>
      </c>
      <c r="J28" s="243">
        <v>0</v>
      </c>
      <c r="K28" s="243">
        <v>97.62</v>
      </c>
      <c r="L28" s="243">
        <v>0</v>
      </c>
      <c r="M28" s="243">
        <v>97.62</v>
      </c>
      <c r="N28" s="243">
        <v>0</v>
      </c>
      <c r="O28" s="243">
        <v>97.62</v>
      </c>
      <c r="P28" s="243">
        <v>0</v>
      </c>
      <c r="Q28" s="243">
        <v>97.62</v>
      </c>
      <c r="R28" s="246" t="s">
        <v>13</v>
      </c>
      <c r="S28" s="252">
        <v>44692</v>
      </c>
      <c r="T28" s="246" t="s">
        <v>14</v>
      </c>
    </row>
    <row r="29" spans="1:20" ht="39.6">
      <c r="A29" s="248" t="s">
        <v>43</v>
      </c>
      <c r="B29" s="249" t="s">
        <v>44</v>
      </c>
      <c r="C29" s="250">
        <v>4900</v>
      </c>
      <c r="D29" s="250">
        <v>0</v>
      </c>
      <c r="E29" s="251">
        <v>4900</v>
      </c>
      <c r="F29" s="251">
        <v>0</v>
      </c>
      <c r="G29" s="251">
        <v>4900</v>
      </c>
      <c r="H29" s="243">
        <v>0</v>
      </c>
      <c r="I29" s="243">
        <f t="shared" si="0"/>
        <v>4900</v>
      </c>
      <c r="J29" s="243">
        <v>0</v>
      </c>
      <c r="K29" s="243">
        <v>4900</v>
      </c>
      <c r="L29" s="243">
        <v>0</v>
      </c>
      <c r="M29" s="243">
        <v>4900</v>
      </c>
      <c r="N29" s="243">
        <v>0</v>
      </c>
      <c r="O29" s="243">
        <v>4900</v>
      </c>
      <c r="P29" s="245">
        <v>-1690</v>
      </c>
      <c r="Q29" s="245">
        <v>3210</v>
      </c>
      <c r="R29" s="246" t="s">
        <v>13</v>
      </c>
      <c r="S29" s="247">
        <v>44853</v>
      </c>
      <c r="T29" s="246" t="s">
        <v>14</v>
      </c>
    </row>
    <row r="30" spans="1:20" ht="39.6">
      <c r="A30" s="248" t="s">
        <v>45</v>
      </c>
      <c r="B30" s="249" t="s">
        <v>46</v>
      </c>
      <c r="C30" s="250">
        <v>1827.394</v>
      </c>
      <c r="D30" s="250">
        <v>0</v>
      </c>
      <c r="E30" s="251">
        <v>1827.394</v>
      </c>
      <c r="F30" s="251">
        <v>0</v>
      </c>
      <c r="G30" s="251">
        <v>1827.394</v>
      </c>
      <c r="H30" s="243">
        <v>0</v>
      </c>
      <c r="I30" s="243">
        <f t="shared" si="0"/>
        <v>1827.394</v>
      </c>
      <c r="J30" s="243">
        <v>0</v>
      </c>
      <c r="K30" s="243">
        <v>1827.394</v>
      </c>
      <c r="L30" s="243">
        <v>0</v>
      </c>
      <c r="M30" s="243">
        <v>1827.394</v>
      </c>
      <c r="N30" s="244">
        <v>-1160</v>
      </c>
      <c r="O30" s="244">
        <v>667.39400000000001</v>
      </c>
      <c r="P30" s="245">
        <v>-600</v>
      </c>
      <c r="Q30" s="245">
        <v>67.394000000000005</v>
      </c>
      <c r="R30" s="246" t="s">
        <v>13</v>
      </c>
      <c r="S30" s="252">
        <v>44825</v>
      </c>
      <c r="T30" s="246" t="s">
        <v>14</v>
      </c>
    </row>
    <row r="31" spans="1:20" ht="52.8">
      <c r="A31" s="248" t="s">
        <v>47</v>
      </c>
      <c r="B31" s="249" t="s">
        <v>48</v>
      </c>
      <c r="C31" s="250">
        <v>817.24699999999996</v>
      </c>
      <c r="D31" s="250">
        <v>0</v>
      </c>
      <c r="E31" s="251">
        <v>817.24699999999996</v>
      </c>
      <c r="F31" s="251">
        <v>0</v>
      </c>
      <c r="G31" s="251">
        <v>817.24699999999996</v>
      </c>
      <c r="H31" s="243">
        <v>0</v>
      </c>
      <c r="I31" s="243">
        <f t="shared" si="0"/>
        <v>817.24699999999996</v>
      </c>
      <c r="J31" s="243">
        <v>0</v>
      </c>
      <c r="K31" s="243">
        <v>817.24699999999996</v>
      </c>
      <c r="L31" s="243">
        <v>0</v>
      </c>
      <c r="M31" s="243">
        <v>817.24699999999996</v>
      </c>
      <c r="N31" s="243">
        <v>0</v>
      </c>
      <c r="O31" s="243">
        <v>817.24699999999996</v>
      </c>
      <c r="P31" s="245">
        <v>-800</v>
      </c>
      <c r="Q31" s="245">
        <v>17.247</v>
      </c>
      <c r="R31" s="246" t="s">
        <v>13</v>
      </c>
      <c r="S31" s="252">
        <v>44704</v>
      </c>
      <c r="T31" s="246" t="s">
        <v>14</v>
      </c>
    </row>
    <row r="32" spans="1:20" ht="66">
      <c r="A32" s="248" t="s">
        <v>49</v>
      </c>
      <c r="B32" s="249" t="s">
        <v>50</v>
      </c>
      <c r="C32" s="250">
        <v>49</v>
      </c>
      <c r="D32" s="250">
        <v>0</v>
      </c>
      <c r="E32" s="251">
        <v>49</v>
      </c>
      <c r="F32" s="251">
        <v>0</v>
      </c>
      <c r="G32" s="251">
        <v>49</v>
      </c>
      <c r="H32" s="243">
        <v>0</v>
      </c>
      <c r="I32" s="243">
        <f t="shared" si="0"/>
        <v>49</v>
      </c>
      <c r="J32" s="243">
        <v>0</v>
      </c>
      <c r="K32" s="243">
        <v>49</v>
      </c>
      <c r="L32" s="243">
        <v>0</v>
      </c>
      <c r="M32" s="243">
        <v>49</v>
      </c>
      <c r="N32" s="243">
        <v>0</v>
      </c>
      <c r="O32" s="243">
        <v>49</v>
      </c>
      <c r="P32" s="243">
        <v>0</v>
      </c>
      <c r="Q32" s="243">
        <v>49</v>
      </c>
      <c r="R32" s="246" t="s">
        <v>13</v>
      </c>
      <c r="S32" s="252">
        <v>44680</v>
      </c>
      <c r="T32" s="246" t="s">
        <v>14</v>
      </c>
    </row>
    <row r="33" spans="1:20" ht="52.8">
      <c r="A33" s="248" t="s">
        <v>51</v>
      </c>
      <c r="B33" s="249" t="s">
        <v>52</v>
      </c>
      <c r="C33" s="250">
        <v>900</v>
      </c>
      <c r="D33" s="250">
        <v>0</v>
      </c>
      <c r="E33" s="251">
        <v>900</v>
      </c>
      <c r="F33" s="251">
        <v>0</v>
      </c>
      <c r="G33" s="251">
        <v>900</v>
      </c>
      <c r="H33" s="243">
        <v>0</v>
      </c>
      <c r="I33" s="243">
        <f t="shared" si="0"/>
        <v>900</v>
      </c>
      <c r="J33" s="243">
        <v>0</v>
      </c>
      <c r="K33" s="243">
        <v>900</v>
      </c>
      <c r="L33" s="243">
        <v>0</v>
      </c>
      <c r="M33" s="243">
        <v>900</v>
      </c>
      <c r="N33" s="243">
        <v>0</v>
      </c>
      <c r="O33" s="243">
        <v>900</v>
      </c>
      <c r="P33" s="243">
        <v>0</v>
      </c>
      <c r="Q33" s="243">
        <v>900</v>
      </c>
      <c r="R33" s="246" t="s">
        <v>13</v>
      </c>
      <c r="S33" s="252">
        <v>44825</v>
      </c>
      <c r="T33" s="246" t="s">
        <v>14</v>
      </c>
    </row>
    <row r="34" spans="1:20" ht="92.4">
      <c r="A34" s="248" t="s">
        <v>64</v>
      </c>
      <c r="B34" s="249" t="s">
        <v>65</v>
      </c>
      <c r="C34" s="249"/>
      <c r="D34" s="241">
        <v>350</v>
      </c>
      <c r="E34" s="242">
        <v>350</v>
      </c>
      <c r="F34" s="251">
        <v>0</v>
      </c>
      <c r="G34" s="251">
        <v>350</v>
      </c>
      <c r="H34" s="243">
        <v>0</v>
      </c>
      <c r="I34" s="243">
        <f t="shared" si="0"/>
        <v>350</v>
      </c>
      <c r="J34" s="243">
        <v>0</v>
      </c>
      <c r="K34" s="243">
        <v>350</v>
      </c>
      <c r="L34" s="243">
        <v>0</v>
      </c>
      <c r="M34" s="243">
        <v>350</v>
      </c>
      <c r="N34" s="243">
        <v>0</v>
      </c>
      <c r="O34" s="243">
        <v>350</v>
      </c>
      <c r="P34" s="243">
        <v>0</v>
      </c>
      <c r="Q34" s="243">
        <v>350</v>
      </c>
      <c r="R34" s="246" t="s">
        <v>13</v>
      </c>
      <c r="S34" s="252">
        <v>44643</v>
      </c>
      <c r="T34" s="246" t="s">
        <v>73</v>
      </c>
    </row>
    <row r="35" spans="1:20">
      <c r="A35" s="248"/>
      <c r="B35" s="240" t="s">
        <v>53</v>
      </c>
      <c r="C35" s="240">
        <v>12710.261</v>
      </c>
      <c r="D35" s="240"/>
      <c r="E35" s="269">
        <f>SUM(E24:E34)</f>
        <v>13060.260999999999</v>
      </c>
      <c r="F35" s="242"/>
      <c r="G35" s="242">
        <v>13060.261</v>
      </c>
      <c r="H35" s="243"/>
      <c r="I35" s="270">
        <f t="shared" si="0"/>
        <v>13060.261</v>
      </c>
      <c r="J35" s="270"/>
      <c r="K35" s="270">
        <v>13060.261</v>
      </c>
      <c r="L35" s="270"/>
      <c r="M35" s="270">
        <v>13060.261</v>
      </c>
      <c r="N35" s="270"/>
      <c r="O35" s="271">
        <v>11900.261</v>
      </c>
      <c r="P35" s="271"/>
      <c r="Q35" s="271">
        <f>SUM(Q24:Q34)</f>
        <v>8010.2610000000004</v>
      </c>
      <c r="R35" s="255"/>
      <c r="S35" s="255"/>
      <c r="T35" s="255"/>
    </row>
    <row r="36" spans="1:20">
      <c r="A36" s="239"/>
      <c r="B36" s="240" t="s">
        <v>62</v>
      </c>
      <c r="C36" s="240"/>
      <c r="D36" s="240"/>
      <c r="E36" s="242">
        <v>350</v>
      </c>
      <c r="F36" s="242"/>
      <c r="G36" s="242">
        <v>0</v>
      </c>
      <c r="H36" s="243"/>
      <c r="I36" s="270">
        <f t="shared" si="0"/>
        <v>0</v>
      </c>
      <c r="J36" s="270"/>
      <c r="K36" s="270">
        <v>0</v>
      </c>
      <c r="L36" s="270"/>
      <c r="M36" s="270">
        <v>0</v>
      </c>
      <c r="N36" s="270"/>
      <c r="O36" s="271">
        <v>-1160</v>
      </c>
      <c r="P36" s="271">
        <v>-3890</v>
      </c>
      <c r="Q36" s="271"/>
      <c r="R36" s="255"/>
      <c r="S36" s="255"/>
      <c r="T36" s="255"/>
    </row>
    <row r="37" spans="1:20">
      <c r="A37" s="239"/>
      <c r="B37" s="240" t="s">
        <v>67</v>
      </c>
      <c r="C37" s="240"/>
      <c r="D37" s="240"/>
      <c r="E37" s="242">
        <v>150</v>
      </c>
      <c r="F37" s="242"/>
      <c r="G37" s="242">
        <v>0</v>
      </c>
      <c r="H37" s="243"/>
      <c r="I37" s="270">
        <f t="shared" si="0"/>
        <v>0</v>
      </c>
      <c r="J37" s="270"/>
      <c r="K37" s="272">
        <v>-250</v>
      </c>
      <c r="L37" s="272"/>
      <c r="M37" s="272">
        <v>-100</v>
      </c>
      <c r="N37" s="273"/>
      <c r="O37" s="273">
        <v>-910</v>
      </c>
      <c r="P37" s="273">
        <v>-2290</v>
      </c>
      <c r="Q37" s="273"/>
      <c r="R37" s="255"/>
      <c r="S37" s="255"/>
      <c r="T37" s="255"/>
    </row>
    <row r="38" spans="1:20">
      <c r="A38" s="239"/>
      <c r="B38" s="240" t="s">
        <v>55</v>
      </c>
      <c r="C38" s="240">
        <v>18485.260999999999</v>
      </c>
      <c r="D38" s="240"/>
      <c r="E38" s="269">
        <f>E21+E35</f>
        <v>18635.260999999999</v>
      </c>
      <c r="F38" s="274"/>
      <c r="G38" s="242">
        <v>18635.260999999999</v>
      </c>
      <c r="H38" s="243"/>
      <c r="I38" s="270">
        <f t="shared" si="0"/>
        <v>18635.260999999999</v>
      </c>
      <c r="J38" s="270"/>
      <c r="K38" s="272">
        <v>18385.260999999999</v>
      </c>
      <c r="L38" s="272"/>
      <c r="M38" s="272">
        <v>18285.260999999999</v>
      </c>
      <c r="N38" s="273"/>
      <c r="O38" s="273">
        <v>17375.260999999999</v>
      </c>
      <c r="P38" s="273"/>
      <c r="Q38" s="273">
        <v>15085.261</v>
      </c>
      <c r="R38" s="255"/>
      <c r="S38" s="255"/>
      <c r="T38" s="255"/>
    </row>
    <row r="39" spans="1:20" ht="15.6">
      <c r="A39" s="26"/>
      <c r="B39" s="275"/>
      <c r="C39" s="275"/>
      <c r="D39" s="275"/>
      <c r="E39" s="276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</row>
    <row r="40" spans="1:20" ht="15.6">
      <c r="A40" s="26"/>
      <c r="B40" s="275" t="s">
        <v>95</v>
      </c>
      <c r="C40" s="275"/>
      <c r="D40" s="275"/>
      <c r="E40" s="275"/>
      <c r="F40" s="275"/>
      <c r="G40" s="275"/>
      <c r="H40" s="275"/>
      <c r="I40" s="275"/>
      <c r="J40" s="275"/>
      <c r="K40" s="275"/>
      <c r="L40" s="343" t="s">
        <v>96</v>
      </c>
      <c r="M40" s="343"/>
      <c r="N40" s="275"/>
      <c r="O40" s="275"/>
      <c r="P40" s="275"/>
      <c r="Q40" s="275"/>
      <c r="R40" s="275"/>
      <c r="S40" s="275"/>
      <c r="T40" s="275"/>
    </row>
    <row r="41" spans="1:20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</row>
  </sheetData>
  <mergeCells count="13">
    <mergeCell ref="T6:T8"/>
    <mergeCell ref="B10:T10"/>
    <mergeCell ref="L40:M40"/>
    <mergeCell ref="I1:K1"/>
    <mergeCell ref="R1:T1"/>
    <mergeCell ref="R2:T2"/>
    <mergeCell ref="B3:T3"/>
    <mergeCell ref="B4:T4"/>
    <mergeCell ref="A6:A8"/>
    <mergeCell ref="B6:B8"/>
    <mergeCell ref="E6:E8"/>
    <mergeCell ref="R6:R8"/>
    <mergeCell ref="S6:S8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12.12.2021</vt:lpstr>
      <vt:lpstr>09.02.2022</vt:lpstr>
      <vt:lpstr>12.03.22022</vt:lpstr>
      <vt:lpstr>20.04.2022 виконком</vt:lpstr>
      <vt:lpstr>28.04.2022 виконком</vt:lpstr>
      <vt:lpstr>18.05.2022</vt:lpstr>
      <vt:lpstr>17.06.2022 виконком</vt:lpstr>
      <vt:lpstr>14.07.2022 виконком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UserHome</cp:lastModifiedBy>
  <cp:lastPrinted>2022-07-13T08:10:56Z</cp:lastPrinted>
  <dcterms:created xsi:type="dcterms:W3CDTF">2021-11-10T12:11:01Z</dcterms:created>
  <dcterms:modified xsi:type="dcterms:W3CDTF">2022-07-13T11:38:34Z</dcterms:modified>
</cp:coreProperties>
</file>