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ocuments\Програми\2023\"/>
    </mc:Choice>
  </mc:AlternateContent>
  <bookViews>
    <workbookView xWindow="0" yWindow="0" windowWidth="25350" windowHeight="10410" activeTab="6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4.08.2023" sheetId="22" r:id="rId6"/>
    <sheet name="06.09.2023" sheetId="23" r:id="rId7"/>
    <sheet name="Лист5" sheetId="16" state="hidden" r:id="rId8"/>
    <sheet name="Лист1" sheetId="12" state="hidden" r:id="rId9"/>
    <sheet name="Лист2" sheetId="13" state="hidden" r:id="rId10"/>
    <sheet name="Лист4" sheetId="15" state="hidden" r:id="rId11"/>
  </sheets>
  <calcPr calcId="162913"/>
</workbook>
</file>

<file path=xl/calcChain.xml><?xml version="1.0" encoding="utf-8"?>
<calcChain xmlns="http://schemas.openxmlformats.org/spreadsheetml/2006/main">
  <c r="O17" i="23" l="1"/>
  <c r="M17" i="23"/>
  <c r="N45" i="23"/>
  <c r="O36" i="23"/>
  <c r="O25" i="23"/>
  <c r="I78" i="23"/>
  <c r="H78" i="23"/>
  <c r="G78" i="23"/>
  <c r="F78" i="23"/>
  <c r="E78" i="23"/>
  <c r="D78" i="23"/>
  <c r="L45" i="23"/>
  <c r="K45" i="23"/>
  <c r="J45" i="23"/>
  <c r="H45" i="23"/>
  <c r="G37" i="23"/>
  <c r="I37" i="23" s="1"/>
  <c r="M36" i="23"/>
  <c r="I36" i="23"/>
  <c r="I35" i="23"/>
  <c r="I34" i="23"/>
  <c r="G26" i="23"/>
  <c r="I26" i="23" s="1"/>
  <c r="M25" i="23"/>
  <c r="I22" i="23"/>
  <c r="I21" i="23"/>
  <c r="I17" i="23"/>
  <c r="O45" i="23" l="1"/>
  <c r="M45" i="23"/>
  <c r="I45" i="23"/>
  <c r="M34" i="22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<sst xmlns="http://schemas.openxmlformats.org/spreadsheetml/2006/main" count="2732" uniqueCount="303">
  <si>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</si>
  <si>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</si>
  <si>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</si>
  <si>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</si>
  <si>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</si>
  <si>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</si>
  <si>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</si>
  <si>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</si>
  <si>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</si>
  <si>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</si>
  <si>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</si>
  <si>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</si>
  <si>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</si>
  <si>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</si>
  <si>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</si>
  <si>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</si>
  <si>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</si>
  <si>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</si>
  <si>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</si>
  <si>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</si>
  <si>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</si>
  <si>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</si>
  <si>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</si>
  <si>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</si>
  <si>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</si>
  <si>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</si>
  <si>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</si>
  <si>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</si>
  <si>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</si>
  <si>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</si>
  <si>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</si>
  <si>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</si>
  <si>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</si>
  <si>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</si>
  <si>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</si>
  <si>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</si>
  <si>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</si>
  <si>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</si>
  <si>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</si>
  <si>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</si>
  <si>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</si>
  <si>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</si>
  <si>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</si>
  <si>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</si>
  <si>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</si>
  <si>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</si>
  <si>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</si>
  <si>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</si>
  <si>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</si>
  <si>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</si>
  <si>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</si>
  <si>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</si>
  <si>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</si>
  <si>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</si>
  <si>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</si>
  <si>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</si>
  <si>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</si>
  <si>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</si>
  <si>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</si>
  <si>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</si>
  <si>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</si>
  <si>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</si>
  <si>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</si>
  <si>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</si>
  <si>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</si>
  <si>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</si>
  <si>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</si>
  <si>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</si>
  <si>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</si>
  <si>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</si>
  <si>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</si>
  <si>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</si>
  <si>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</si>
  <si>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</si>
  <si>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</si>
  <si>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</si>
  <si>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</si>
  <si>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</si>
  <si>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</si>
  <si>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</si>
  <si>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</si>
  <si>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</si>
  <si>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</si>
  <si>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</si>
  <si>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</si>
  <si>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</si>
  <si>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</si>
  <si>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</si>
  <si>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</si>
  <si>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</si>
  <si>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</si>
  <si>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</si>
  <si>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</si>
  <si>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</si>
  <si>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</si>
  <si>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</si>
  <si>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</si>
  <si>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</si>
  <si>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</si>
  <si>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</si>
  <si>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</si>
  <si>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</si>
  <si>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</si>
  <si>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</si>
  <si>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</si>
  <si>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</si>
  <si>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</si>
  <si>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</si>
  <si>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</si>
  <si>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</si>
  <si>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</si>
  <si>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</si>
  <si>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</si>
  <si>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</si>
  <si>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</si>
  <si>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</si>
  <si>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</si>
  <si>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</si>
  <si>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</si>
  <si>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</si>
  <si>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</si>
  <si>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</si>
  <si>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</si>
  <si>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</si>
  <si>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</si>
  <si>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</si>
  <si>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</si>
  <si>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</si>
  <si>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</si>
  <si>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</si>
  <si>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</si>
  <si>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</si>
  <si>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</si>
  <si>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</si>
  <si>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</si>
  <si>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</si>
  <si>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</si>
  <si>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</si>
  <si>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</si>
  <si>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</si>
  <si>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</si>
  <si>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</si>
  <si>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</si>
  <si>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</si>
  <si>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</si>
  <si>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</si>
  <si>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</si>
  <si>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</si>
  <si>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</si>
  <si>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</si>
  <si>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</si>
  <si>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</si>
  <si>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</si>
  <si>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</si>
  <si>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</si>
  <si>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</si>
  <si>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</si>
  <si>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</si>
  <si>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</si>
  <si>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</si>
  <si>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</si>
  <si>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</si>
  <si>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</si>
  <si>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</si>
  <si>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</si>
  <si>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</si>
  <si>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</si>
  <si>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</si>
  <si>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</si>
  <si>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</si>
  <si>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</si>
  <si>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</si>
  <si>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</si>
  <si>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</si>
  <si>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</si>
  <si>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</si>
  <si>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</si>
  <si>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</si>
  <si>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</si>
  <si>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</si>
  <si>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</si>
  <si>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</si>
  <si>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</si>
  <si>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</si>
  <si>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</si>
  <si>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</si>
  <si>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</si>
  <si>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</si>
  <si>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</si>
  <si>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</si>
  <si>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</si>
  <si>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</si>
  <si>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</si>
  <si>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</si>
  <si>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</si>
  <si>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</si>
  <si>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</si>
  <si>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</si>
  <si>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</si>
  <si>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</si>
  <si>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</si>
  <si>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</si>
  <si>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</si>
  <si>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</si>
  <si>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</si>
  <si>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</si>
  <si>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</si>
  <si>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</si>
  <si>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</si>
  <si>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</si>
  <si>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</si>
  <si>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</si>
  <si>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</si>
  <si>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</si>
  <si>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</si>
  <si>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</si>
  <si>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</si>
  <si>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</si>
  <si>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</si>
  <si>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</si>
  <si>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</si>
  <si>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</si>
  <si>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</si>
  <si>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</si>
  <si>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</si>
  <si>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</si>
  <si>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</si>
  <si>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</si>
  <si>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</si>
  <si>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</si>
  <si>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</si>
  <si>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</si>
  <si>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</si>
  <si>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</si>
  <si>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</si>
  <si>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</si>
  <si>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</si>
  <si>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</si>
  <si>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</si>
  <si>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</si>
  <si>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</si>
  <si>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</si>
  <si>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</si>
  <si>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</si>
  <si>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</si>
  <si>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</si>
  <si>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</si>
  <si>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</si>
  <si>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</si>
  <si>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</si>
  <si>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</si>
  <si>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</si>
  <si>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</si>
  <si>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</si>
  <si>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</si>
  <si>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</si>
  <si>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</si>
  <si>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</si>
  <si>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</si>
  <si>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</si>
  <si>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</si>
  <si>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</si>
  <si>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</si>
  <si>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</si>
  <si>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</si>
  <si>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</si>
  <si>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</si>
  <si>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</si>
  <si>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</si>
  <si>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</si>
  <si>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</si>
  <si>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</si>
  <si>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</si>
  <si>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</si>
  <si>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</si>
  <si>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</si>
  <si>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</si>
  <si>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</si>
  <si>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</si>
  <si>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</si>
  <si>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</si>
  <si>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</si>
  <si>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</si>
  <si>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</si>
  <si>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</si>
  <si>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</si>
  <si>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</si>
  <si>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</si>
  <si>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</si>
  <si>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</si>
  <si>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</si>
  <si>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</si>
  <si>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</si>
  <si>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</si>
  <si>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</si>
  <si>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</si>
  <si>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</si>
  <si>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</si>
  <si>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</si>
  <si>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</si>
  <si>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Здолбунові по вул. В.Жука,4 </t>
  </si>
  <si>
    <t>5.1.1</t>
  </si>
  <si>
    <t>5.1.2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</si>
</sst>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₴_-;\-* #,##0.00\ _₴_-;_-* &quot;-&quot;??\ _₴_-;_-@_-"/>
    <numFmt numFmtId="165" formatCode="0.0"/>
    <numFmt numFmtId="166" formatCode="0.000"/>
    <numFmt numFmtId="167" formatCode="d\.m\.yyyy"/>
  </numFmts>
  <fonts count="41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164" fontId="19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64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5" fontId="26" fillId="0" borderId="0" xfId="0" applyNumberFormat="1" applyFont="1"/>
    <xf numFmtId="165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24" fillId="0" borderId="1" xfId="2" applyFont="1" applyBorder="1" applyAlignment="1">
      <alignment horizontal="center" vertical="center"/>
    </xf>
    <xf numFmtId="164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7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left" wrapText="1" indent="9"/>
    </xf>
    <xf numFmtId="165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64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164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7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164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164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5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5" fontId="28" fillId="0" borderId="0" xfId="0" applyNumberFormat="1" applyFont="1" applyAlignment="1">
      <alignment horizontal="left" wrapText="1" indent="4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4" fontId="40" fillId="0" borderId="1" xfId="2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5" fontId="23" fillId="0" borderId="2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224" t="s">
        <v>77</v>
      </c>
      <c r="C2" s="224"/>
      <c r="D2" s="224"/>
      <c r="E2" s="224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222" t="s">
        <v>0</v>
      </c>
      <c r="B4" s="222" t="s">
        <v>1</v>
      </c>
      <c r="C4" s="225" t="s">
        <v>2</v>
      </c>
      <c r="D4" s="222" t="s">
        <v>3</v>
      </c>
      <c r="E4" s="222" t="s">
        <v>4</v>
      </c>
      <c r="F4" s="222" t="s">
        <v>5</v>
      </c>
      <c r="G4" s="4"/>
    </row>
    <row r="5" spans="1:7" x14ac:dyDescent="0.2">
      <c r="A5" s="223"/>
      <c r="B5" s="223"/>
      <c r="C5" s="223"/>
      <c r="D5" s="223"/>
      <c r="E5" s="223"/>
      <c r="F5" s="223"/>
      <c r="G5" s="4"/>
    </row>
    <row r="6" spans="1:7" x14ac:dyDescent="0.2">
      <c r="A6" s="223"/>
      <c r="B6" s="223"/>
      <c r="C6" s="223"/>
      <c r="D6" s="223"/>
      <c r="E6" s="223"/>
      <c r="F6" s="223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221" t="s">
        <v>179</v>
      </c>
      <c r="C74" s="221"/>
      <c r="D74" s="221"/>
      <c r="E74" s="221"/>
      <c r="F74" s="221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253" t="s">
        <v>8</v>
      </c>
      <c r="G1" s="253"/>
    </row>
    <row r="2" spans="1:7" ht="33" customHeight="1" x14ac:dyDescent="0.2">
      <c r="A2" s="3"/>
      <c r="B2" s="224" t="s">
        <v>77</v>
      </c>
      <c r="C2" s="224"/>
      <c r="D2" s="224"/>
      <c r="E2" s="224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254" t="s">
        <v>0</v>
      </c>
      <c r="B4" s="256" t="s">
        <v>1</v>
      </c>
      <c r="C4" s="258" t="s">
        <v>2</v>
      </c>
      <c r="D4" s="254" t="s">
        <v>3</v>
      </c>
      <c r="E4" s="254" t="s">
        <v>4</v>
      </c>
      <c r="F4" s="254" t="s">
        <v>5</v>
      </c>
      <c r="G4" s="4"/>
    </row>
    <row r="5" spans="1:7" x14ac:dyDescent="0.2">
      <c r="A5" s="255"/>
      <c r="B5" s="257"/>
      <c r="C5" s="255"/>
      <c r="D5" s="255"/>
      <c r="E5" s="255"/>
      <c r="F5" s="255"/>
      <c r="G5" s="4"/>
    </row>
    <row r="6" spans="1:7" x14ac:dyDescent="0.2">
      <c r="A6" s="255"/>
      <c r="B6" s="257"/>
      <c r="C6" s="255"/>
      <c r="D6" s="255"/>
      <c r="E6" s="255"/>
      <c r="F6" s="255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224" t="s">
        <v>77</v>
      </c>
      <c r="C2" s="224"/>
      <c r="D2" s="224"/>
      <c r="E2" s="224"/>
      <c r="F2" s="224"/>
      <c r="G2" s="224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226" t="s">
        <v>0</v>
      </c>
      <c r="B4" s="226" t="s">
        <v>1</v>
      </c>
      <c r="C4" s="229" t="s">
        <v>219</v>
      </c>
      <c r="D4" s="232">
        <v>45013</v>
      </c>
      <c r="E4" s="229" t="s">
        <v>181</v>
      </c>
      <c r="F4" s="226" t="s">
        <v>3</v>
      </c>
      <c r="G4" s="226" t="s">
        <v>4</v>
      </c>
      <c r="H4" s="226" t="s">
        <v>5</v>
      </c>
      <c r="I4" s="4"/>
    </row>
    <row r="5" spans="1:9" x14ac:dyDescent="0.2">
      <c r="A5" s="227"/>
      <c r="B5" s="227"/>
      <c r="C5" s="230"/>
      <c r="D5" s="227"/>
      <c r="E5" s="230"/>
      <c r="F5" s="227"/>
      <c r="G5" s="227"/>
      <c r="H5" s="227"/>
      <c r="I5" s="4"/>
    </row>
    <row r="6" spans="1:9" x14ac:dyDescent="0.2">
      <c r="A6" s="228"/>
      <c r="B6" s="228"/>
      <c r="C6" s="231"/>
      <c r="D6" s="228"/>
      <c r="E6" s="231"/>
      <c r="F6" s="228"/>
      <c r="G6" s="228"/>
      <c r="H6" s="228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221" t="s">
        <v>277</v>
      </c>
      <c r="C94" s="221"/>
      <c r="D94" s="221"/>
      <c r="E94" s="221"/>
      <c r="F94" s="221"/>
      <c r="G94" s="221"/>
      <c r="H94" s="221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224" t="s">
        <v>77</v>
      </c>
      <c r="C2" s="224"/>
      <c r="D2" s="224"/>
      <c r="E2" s="224"/>
      <c r="F2" s="224"/>
      <c r="G2" s="224"/>
      <c r="H2" s="224"/>
      <c r="I2" s="224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226" t="s">
        <v>0</v>
      </c>
      <c r="B4" s="226" t="s">
        <v>1</v>
      </c>
      <c r="C4" s="229" t="s">
        <v>219</v>
      </c>
      <c r="D4" s="232">
        <v>45013</v>
      </c>
      <c r="E4" s="229" t="s">
        <v>181</v>
      </c>
      <c r="F4" s="232">
        <v>45028</v>
      </c>
      <c r="G4" s="229" t="s">
        <v>181</v>
      </c>
      <c r="H4" s="226" t="s">
        <v>3</v>
      </c>
      <c r="I4" s="226" t="s">
        <v>4</v>
      </c>
      <c r="J4" s="226" t="s">
        <v>5</v>
      </c>
      <c r="K4" s="4"/>
    </row>
    <row r="5" spans="1:11" x14ac:dyDescent="0.2">
      <c r="A5" s="227"/>
      <c r="B5" s="227"/>
      <c r="C5" s="230"/>
      <c r="D5" s="227"/>
      <c r="E5" s="230"/>
      <c r="F5" s="227"/>
      <c r="G5" s="230"/>
      <c r="H5" s="227"/>
      <c r="I5" s="227"/>
      <c r="J5" s="227"/>
      <c r="K5" s="4"/>
    </row>
    <row r="6" spans="1:11" x14ac:dyDescent="0.2">
      <c r="A6" s="228"/>
      <c r="B6" s="228"/>
      <c r="C6" s="231"/>
      <c r="D6" s="228"/>
      <c r="E6" s="231"/>
      <c r="F6" s="228"/>
      <c r="G6" s="231"/>
      <c r="H6" s="228"/>
      <c r="I6" s="228"/>
      <c r="J6" s="228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221" t="s">
        <v>277</v>
      </c>
      <c r="C95" s="221"/>
      <c r="D95" s="221"/>
      <c r="E95" s="221"/>
      <c r="F95" s="221"/>
      <c r="G95" s="221"/>
      <c r="H95" s="221"/>
      <c r="I95" s="221"/>
      <c r="J95" s="221"/>
    </row>
    <row r="96" spans="1:10" x14ac:dyDescent="0.2">
      <c r="A96" s="4"/>
    </row>
  </sheetData>
  <mergeCells count="12">
    <mergeCell ref="J4:J6"/>
    <mergeCell ref="B95:J95"/>
    <mergeCell ref="F4:F6"/>
    <mergeCell ref="G4:G6"/>
    <mergeCell ref="B2:I2"/>
    <mergeCell ref="H4:H6"/>
    <mergeCell ref="I4:I6"/>
    <mergeCell ref="A4:A6"/>
    <mergeCell ref="B4:B6"/>
    <mergeCell ref="C4:C6"/>
    <mergeCell ref="D4:D6"/>
    <mergeCell ref="E4:E6"/>
  </mergeCells>
  <phoneticPr fontId="25" type="noConversion"/>
  <pageMargins left="0.7" right="0.7" top="0.75" bottom="0.75" header="0.3" footer="0.3"/>
  <pageSetup paperSize="9" scale="4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239" t="s">
        <v>295</v>
      </c>
      <c r="C2" s="239"/>
      <c r="D2" s="239"/>
      <c r="E2" s="239"/>
      <c r="F2" s="239"/>
      <c r="G2" s="239"/>
      <c r="H2" s="239"/>
      <c r="I2" s="239"/>
      <c r="J2" s="239"/>
      <c r="K2" s="239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233" t="s">
        <v>0</v>
      </c>
      <c r="B4" s="233" t="s">
        <v>1</v>
      </c>
      <c r="C4" s="240" t="s">
        <v>219</v>
      </c>
      <c r="D4" s="243">
        <v>45013</v>
      </c>
      <c r="E4" s="240" t="s">
        <v>181</v>
      </c>
      <c r="F4" s="243">
        <v>45028</v>
      </c>
      <c r="G4" s="240" t="s">
        <v>181</v>
      </c>
      <c r="H4" s="236" t="s">
        <v>294</v>
      </c>
      <c r="I4" s="236" t="s">
        <v>181</v>
      </c>
      <c r="J4" s="233" t="s">
        <v>3</v>
      </c>
      <c r="K4" s="233" t="s">
        <v>4</v>
      </c>
      <c r="L4" s="233" t="s">
        <v>5</v>
      </c>
      <c r="M4" s="4"/>
    </row>
    <row r="5" spans="1:13" x14ac:dyDescent="0.2">
      <c r="A5" s="234"/>
      <c r="B5" s="234"/>
      <c r="C5" s="241"/>
      <c r="D5" s="234"/>
      <c r="E5" s="241"/>
      <c r="F5" s="234"/>
      <c r="G5" s="241"/>
      <c r="H5" s="237"/>
      <c r="I5" s="237"/>
      <c r="J5" s="234"/>
      <c r="K5" s="234"/>
      <c r="L5" s="234"/>
      <c r="M5" s="4"/>
    </row>
    <row r="6" spans="1:13" ht="45" customHeight="1" x14ac:dyDescent="0.2">
      <c r="A6" s="235"/>
      <c r="B6" s="235"/>
      <c r="C6" s="242"/>
      <c r="D6" s="235"/>
      <c r="E6" s="242"/>
      <c r="F6" s="235"/>
      <c r="G6" s="242"/>
      <c r="H6" s="238"/>
      <c r="I6" s="238"/>
      <c r="J6" s="235"/>
      <c r="K6" s="235"/>
      <c r="L6" s="235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94.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94.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247" t="s">
        <v>295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244" t="s">
        <v>0</v>
      </c>
      <c r="B4" s="244" t="s">
        <v>1</v>
      </c>
      <c r="C4" s="248" t="s">
        <v>219</v>
      </c>
      <c r="D4" s="251">
        <v>45013</v>
      </c>
      <c r="E4" s="248" t="s">
        <v>181</v>
      </c>
      <c r="F4" s="251">
        <v>45028</v>
      </c>
      <c r="G4" s="248" t="s">
        <v>181</v>
      </c>
      <c r="H4" s="248" t="s">
        <v>294</v>
      </c>
      <c r="I4" s="248" t="s">
        <v>181</v>
      </c>
      <c r="J4" s="149"/>
      <c r="K4" s="149"/>
      <c r="L4" s="244" t="s">
        <v>3</v>
      </c>
      <c r="M4" s="244" t="s">
        <v>4</v>
      </c>
      <c r="N4" s="244" t="s">
        <v>5</v>
      </c>
    </row>
    <row r="5" spans="1:14" x14ac:dyDescent="0.25">
      <c r="A5" s="245"/>
      <c r="B5" s="245"/>
      <c r="C5" s="249"/>
      <c r="D5" s="245"/>
      <c r="E5" s="249"/>
      <c r="F5" s="245"/>
      <c r="G5" s="249"/>
      <c r="H5" s="249"/>
      <c r="I5" s="249"/>
      <c r="J5" s="150">
        <v>45112</v>
      </c>
      <c r="K5" s="151" t="s">
        <v>181</v>
      </c>
      <c r="L5" s="245"/>
      <c r="M5" s="245"/>
      <c r="N5" s="245"/>
    </row>
    <row r="6" spans="1:14" x14ac:dyDescent="0.25">
      <c r="A6" s="246"/>
      <c r="B6" s="246"/>
      <c r="C6" s="250"/>
      <c r="D6" s="246"/>
      <c r="E6" s="250"/>
      <c r="F6" s="246"/>
      <c r="G6" s="250"/>
      <c r="H6" s="250"/>
      <c r="I6" s="250"/>
      <c r="J6" s="152"/>
      <c r="K6" s="152"/>
      <c r="L6" s="246"/>
      <c r="M6" s="246"/>
      <c r="N6" s="246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opLeftCell="A88" workbookViewId="0">
      <selection activeCell="B95" sqref="A1:XFD104857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180</v>
      </c>
    </row>
    <row r="2" spans="1:16" x14ac:dyDescent="0.25">
      <c r="A2" s="209"/>
      <c r="B2" s="252" t="s">
        <v>295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233" t="s">
        <v>0</v>
      </c>
      <c r="B4" s="233" t="s">
        <v>1</v>
      </c>
      <c r="C4" s="240" t="s">
        <v>219</v>
      </c>
      <c r="D4" s="243">
        <v>45013</v>
      </c>
      <c r="E4" s="240" t="s">
        <v>181</v>
      </c>
      <c r="F4" s="243">
        <v>45028</v>
      </c>
      <c r="G4" s="240" t="s">
        <v>181</v>
      </c>
      <c r="H4" s="240" t="s">
        <v>294</v>
      </c>
      <c r="I4" s="240" t="s">
        <v>181</v>
      </c>
      <c r="J4" s="143"/>
      <c r="K4" s="143"/>
      <c r="L4" s="143"/>
      <c r="M4" s="143"/>
      <c r="N4" s="233" t="s">
        <v>3</v>
      </c>
      <c r="O4" s="233" t="s">
        <v>4</v>
      </c>
      <c r="P4" s="233" t="s">
        <v>5</v>
      </c>
    </row>
    <row r="5" spans="1:16" x14ac:dyDescent="0.25">
      <c r="A5" s="234"/>
      <c r="B5" s="234"/>
      <c r="C5" s="241"/>
      <c r="D5" s="234"/>
      <c r="E5" s="241"/>
      <c r="F5" s="234"/>
      <c r="G5" s="241"/>
      <c r="H5" s="241"/>
      <c r="I5" s="241"/>
      <c r="J5" s="196">
        <v>45112</v>
      </c>
      <c r="K5" s="145" t="s">
        <v>181</v>
      </c>
      <c r="L5" s="196">
        <v>45142</v>
      </c>
      <c r="M5" s="145" t="s">
        <v>181</v>
      </c>
      <c r="N5" s="234"/>
      <c r="O5" s="234"/>
      <c r="P5" s="234"/>
    </row>
    <row r="6" spans="1:16" x14ac:dyDescent="0.25">
      <c r="A6" s="235"/>
      <c r="B6" s="235"/>
      <c r="C6" s="242"/>
      <c r="D6" s="235"/>
      <c r="E6" s="242"/>
      <c r="F6" s="235"/>
      <c r="G6" s="242"/>
      <c r="H6" s="242"/>
      <c r="I6" s="242"/>
      <c r="J6" s="144"/>
      <c r="K6" s="144"/>
      <c r="L6" s="144"/>
      <c r="M6" s="144"/>
      <c r="N6" s="235"/>
      <c r="O6" s="235"/>
      <c r="P6" s="235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207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"/>
  <sheetViews>
    <sheetView tabSelected="1" zoomScale="50" zoomScaleNormal="50" workbookViewId="0">
      <selection activeCell="N6" sqref="N6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5" width="18.42578125" style="207" customWidth="1"/>
    <col min="16" max="16" width="34.5703125" style="207" customWidth="1"/>
    <col min="17" max="17" width="17.85546875" style="207" customWidth="1"/>
    <col min="18" max="18" width="39.28515625" style="207" customWidth="1"/>
    <col min="19" max="16384" width="9.140625" style="207"/>
  </cols>
  <sheetData>
    <row r="1" spans="1:18" ht="54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R1" s="215" t="s">
        <v>180</v>
      </c>
    </row>
    <row r="2" spans="1:18" x14ac:dyDescent="0.25">
      <c r="A2" s="209"/>
      <c r="B2" s="252" t="s">
        <v>295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8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R3" s="211"/>
    </row>
    <row r="4" spans="1:18" x14ac:dyDescent="0.25">
      <c r="A4" s="233" t="s">
        <v>0</v>
      </c>
      <c r="B4" s="233" t="s">
        <v>1</v>
      </c>
      <c r="C4" s="240" t="s">
        <v>219</v>
      </c>
      <c r="D4" s="243">
        <v>45013</v>
      </c>
      <c r="E4" s="240" t="s">
        <v>181</v>
      </c>
      <c r="F4" s="243">
        <v>45028</v>
      </c>
      <c r="G4" s="240" t="s">
        <v>181</v>
      </c>
      <c r="H4" s="240" t="s">
        <v>294</v>
      </c>
      <c r="I4" s="240" t="s">
        <v>181</v>
      </c>
      <c r="J4" s="216"/>
      <c r="K4" s="216"/>
      <c r="L4" s="216"/>
      <c r="M4" s="216"/>
      <c r="N4" s="216"/>
      <c r="O4" s="216"/>
      <c r="P4" s="233" t="s">
        <v>3</v>
      </c>
      <c r="Q4" s="233" t="s">
        <v>4</v>
      </c>
      <c r="R4" s="233" t="s">
        <v>5</v>
      </c>
    </row>
    <row r="5" spans="1:18" x14ac:dyDescent="0.25">
      <c r="A5" s="234"/>
      <c r="B5" s="234"/>
      <c r="C5" s="241"/>
      <c r="D5" s="234"/>
      <c r="E5" s="241"/>
      <c r="F5" s="234"/>
      <c r="G5" s="241"/>
      <c r="H5" s="241"/>
      <c r="I5" s="241"/>
      <c r="J5" s="196">
        <v>45112</v>
      </c>
      <c r="K5" s="218" t="s">
        <v>181</v>
      </c>
      <c r="L5" s="196">
        <v>45142</v>
      </c>
      <c r="M5" s="218" t="s">
        <v>181</v>
      </c>
      <c r="N5" s="196">
        <v>45175</v>
      </c>
      <c r="O5" s="218" t="s">
        <v>181</v>
      </c>
      <c r="P5" s="234"/>
      <c r="Q5" s="234"/>
      <c r="R5" s="234"/>
    </row>
    <row r="6" spans="1:18" x14ac:dyDescent="0.25">
      <c r="A6" s="235"/>
      <c r="B6" s="235"/>
      <c r="C6" s="242"/>
      <c r="D6" s="235"/>
      <c r="E6" s="242"/>
      <c r="F6" s="235"/>
      <c r="G6" s="242"/>
      <c r="H6" s="242"/>
      <c r="I6" s="242"/>
      <c r="J6" s="217"/>
      <c r="K6" s="217"/>
      <c r="L6" s="217"/>
      <c r="M6" s="217"/>
      <c r="N6" s="217"/>
      <c r="O6" s="217"/>
      <c r="P6" s="235"/>
      <c r="Q6" s="235"/>
      <c r="R6" s="235"/>
    </row>
    <row r="7" spans="1:18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>
        <v>4</v>
      </c>
      <c r="Q7" s="99">
        <v>5</v>
      </c>
      <c r="R7" s="99">
        <v>6</v>
      </c>
    </row>
    <row r="8" spans="1:18" ht="78" customHeight="1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3" t="s">
        <v>12</v>
      </c>
      <c r="Q8" s="104" t="s">
        <v>20</v>
      </c>
      <c r="R8" s="99" t="s">
        <v>19</v>
      </c>
    </row>
    <row r="9" spans="1:18" ht="24.75" customHeight="1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7">
        <v>0</v>
      </c>
      <c r="O9" s="107">
        <v>0</v>
      </c>
      <c r="P9" s="103"/>
      <c r="Q9" s="104"/>
      <c r="R9" s="99"/>
    </row>
    <row r="10" spans="1:18" ht="65.25" customHeight="1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3" t="s">
        <v>12</v>
      </c>
      <c r="Q10" s="104" t="s">
        <v>20</v>
      </c>
      <c r="R10" s="108" t="s">
        <v>21</v>
      </c>
    </row>
    <row r="11" spans="1:18" ht="23.25" customHeight="1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7">
        <v>0</v>
      </c>
      <c r="P11" s="103"/>
      <c r="Q11" s="104"/>
      <c r="R11" s="108"/>
    </row>
    <row r="12" spans="1:18" ht="73.5" customHeight="1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3" t="s">
        <v>12</v>
      </c>
      <c r="Q12" s="104" t="s">
        <v>20</v>
      </c>
      <c r="R12" s="108" t="s">
        <v>21</v>
      </c>
    </row>
    <row r="13" spans="1:18" ht="26.25" customHeight="1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3"/>
      <c r="Q13" s="104"/>
      <c r="R13" s="108"/>
    </row>
    <row r="14" spans="1:18" ht="78.75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3" t="s">
        <v>12</v>
      </c>
      <c r="Q14" s="104" t="s">
        <v>20</v>
      </c>
      <c r="R14" s="99" t="s">
        <v>113</v>
      </c>
    </row>
    <row r="15" spans="1:18" ht="35.25" customHeight="1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3"/>
      <c r="Q15" s="104"/>
      <c r="R15" s="99"/>
    </row>
    <row r="16" spans="1:18" ht="52.5" customHeight="1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  <c r="Q16" s="104"/>
      <c r="R16" s="99"/>
    </row>
    <row r="17" spans="1:18" ht="91.5" customHeight="1" x14ac:dyDescent="0.25">
      <c r="A17" s="111" t="s">
        <v>43</v>
      </c>
      <c r="B17" s="197" t="s">
        <v>300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13">
        <v>1210479</v>
      </c>
      <c r="L17" s="198">
        <v>4000000</v>
      </c>
      <c r="M17" s="113">
        <f>SUM(K17:L17)</f>
        <v>5210479</v>
      </c>
      <c r="N17" s="200">
        <v>8000000</v>
      </c>
      <c r="O17" s="201">
        <f>SUM(M17:N17)</f>
        <v>13210479</v>
      </c>
      <c r="P17" s="103" t="s">
        <v>12</v>
      </c>
      <c r="Q17" s="104" t="s">
        <v>20</v>
      </c>
      <c r="R17" s="99" t="s">
        <v>291</v>
      </c>
    </row>
    <row r="18" spans="1:18" ht="82.5" customHeight="1" x14ac:dyDescent="0.25">
      <c r="A18" s="111" t="s">
        <v>301</v>
      </c>
      <c r="B18" s="197" t="s">
        <v>300</v>
      </c>
      <c r="C18" s="102"/>
      <c r="D18" s="102"/>
      <c r="E18" s="102"/>
      <c r="F18" s="113"/>
      <c r="G18" s="113"/>
      <c r="H18" s="113"/>
      <c r="I18" s="113"/>
      <c r="J18" s="198"/>
      <c r="K18" s="113"/>
      <c r="L18" s="198"/>
      <c r="M18" s="113"/>
      <c r="N18" s="200"/>
      <c r="O18" s="220">
        <v>9889608.4399999995</v>
      </c>
      <c r="P18" s="103" t="s">
        <v>12</v>
      </c>
      <c r="Q18" s="104" t="s">
        <v>20</v>
      </c>
      <c r="R18" s="99" t="s">
        <v>291</v>
      </c>
    </row>
    <row r="19" spans="1:18" ht="81" customHeight="1" x14ac:dyDescent="0.25">
      <c r="A19" s="111" t="s">
        <v>302</v>
      </c>
      <c r="B19" s="197" t="s">
        <v>299</v>
      </c>
      <c r="C19" s="102"/>
      <c r="D19" s="102"/>
      <c r="E19" s="102"/>
      <c r="F19" s="113"/>
      <c r="G19" s="113"/>
      <c r="H19" s="113"/>
      <c r="I19" s="113"/>
      <c r="J19" s="198"/>
      <c r="K19" s="113"/>
      <c r="L19" s="198"/>
      <c r="M19" s="113"/>
      <c r="N19" s="200"/>
      <c r="O19" s="220">
        <v>3320870.56</v>
      </c>
      <c r="P19" s="103" t="s">
        <v>12</v>
      </c>
      <c r="Q19" s="104" t="s">
        <v>20</v>
      </c>
      <c r="R19" s="99" t="s">
        <v>291</v>
      </c>
    </row>
    <row r="20" spans="1:18" ht="87" customHeight="1" x14ac:dyDescent="0.25">
      <c r="A20" s="109" t="s">
        <v>44</v>
      </c>
      <c r="B20" s="101" t="s">
        <v>232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3" t="s">
        <v>12</v>
      </c>
      <c r="Q20" s="104" t="s">
        <v>20</v>
      </c>
      <c r="R20" s="99" t="s">
        <v>113</v>
      </c>
    </row>
    <row r="21" spans="1:18" ht="106.5" customHeight="1" x14ac:dyDescent="0.25">
      <c r="A21" s="108" t="s">
        <v>45</v>
      </c>
      <c r="B21" s="101" t="s">
        <v>227</v>
      </c>
      <c r="C21" s="102">
        <v>0</v>
      </c>
      <c r="D21" s="116">
        <v>660000</v>
      </c>
      <c r="E21" s="116">
        <v>660000</v>
      </c>
      <c r="F21" s="102">
        <v>0</v>
      </c>
      <c r="G21" s="116">
        <v>660000</v>
      </c>
      <c r="H21" s="116">
        <v>29939</v>
      </c>
      <c r="I21" s="116">
        <f>SUM(G21+H21)</f>
        <v>689939</v>
      </c>
      <c r="J21" s="116">
        <v>0</v>
      </c>
      <c r="K21" s="116">
        <v>689939</v>
      </c>
      <c r="L21" s="116">
        <v>0</v>
      </c>
      <c r="M21" s="116">
        <v>689939</v>
      </c>
      <c r="N21" s="116">
        <v>0</v>
      </c>
      <c r="O21" s="116">
        <v>689939</v>
      </c>
      <c r="P21" s="103" t="s">
        <v>12</v>
      </c>
      <c r="Q21" s="104" t="s">
        <v>20</v>
      </c>
      <c r="R21" s="99" t="s">
        <v>278</v>
      </c>
    </row>
    <row r="22" spans="1:18" ht="106.5" customHeight="1" x14ac:dyDescent="0.25">
      <c r="A22" s="108" t="s">
        <v>46</v>
      </c>
      <c r="B22" s="101" t="s">
        <v>228</v>
      </c>
      <c r="C22" s="102">
        <v>0</v>
      </c>
      <c r="D22" s="116">
        <v>280000</v>
      </c>
      <c r="E22" s="116">
        <v>280000</v>
      </c>
      <c r="F22" s="102">
        <v>0</v>
      </c>
      <c r="G22" s="116">
        <v>280000</v>
      </c>
      <c r="H22" s="116">
        <v>24685</v>
      </c>
      <c r="I22" s="116">
        <f>SUM(G22+H22)</f>
        <v>304685</v>
      </c>
      <c r="J22" s="116">
        <v>0</v>
      </c>
      <c r="K22" s="116">
        <v>304685</v>
      </c>
      <c r="L22" s="116">
        <v>0</v>
      </c>
      <c r="M22" s="116">
        <v>304685</v>
      </c>
      <c r="N22" s="116">
        <v>0</v>
      </c>
      <c r="O22" s="116">
        <v>304685</v>
      </c>
      <c r="P22" s="103" t="s">
        <v>12</v>
      </c>
      <c r="Q22" s="104" t="s">
        <v>156</v>
      </c>
      <c r="R22" s="99" t="s">
        <v>279</v>
      </c>
    </row>
    <row r="23" spans="1:18" ht="78.75" x14ac:dyDescent="0.25">
      <c r="A23" s="108" t="s">
        <v>47</v>
      </c>
      <c r="B23" s="101" t="s">
        <v>233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3" t="s">
        <v>12</v>
      </c>
      <c r="Q23" s="104" t="s">
        <v>20</v>
      </c>
      <c r="R23" s="99" t="s">
        <v>113</v>
      </c>
    </row>
    <row r="24" spans="1:18" ht="78.75" x14ac:dyDescent="0.25">
      <c r="A24" s="108" t="s">
        <v>48</v>
      </c>
      <c r="B24" s="101" t="s">
        <v>234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3" t="s">
        <v>12</v>
      </c>
      <c r="Q24" s="104" t="s">
        <v>20</v>
      </c>
      <c r="R24" s="99" t="s">
        <v>113</v>
      </c>
    </row>
    <row r="25" spans="1:18" ht="105" customHeight="1" x14ac:dyDescent="0.25">
      <c r="A25" s="115" t="s">
        <v>49</v>
      </c>
      <c r="B25" s="197" t="s">
        <v>298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202">
        <v>996154.4</v>
      </c>
      <c r="I25" s="202">
        <v>996154.4</v>
      </c>
      <c r="J25" s="202">
        <v>1000000</v>
      </c>
      <c r="K25" s="202">
        <v>1996154.4</v>
      </c>
      <c r="L25" s="202">
        <v>4000000</v>
      </c>
      <c r="M25" s="202">
        <f>SUM(K25:L25)</f>
        <v>5996154.4000000004</v>
      </c>
      <c r="N25" s="206">
        <v>10000000</v>
      </c>
      <c r="O25" s="203">
        <f>SUM(M25:N25)</f>
        <v>15996154.4</v>
      </c>
      <c r="P25" s="103" t="s">
        <v>12</v>
      </c>
      <c r="Q25" s="104" t="s">
        <v>20</v>
      </c>
      <c r="R25" s="99" t="s">
        <v>286</v>
      </c>
    </row>
    <row r="26" spans="1:18" ht="92.25" customHeight="1" x14ac:dyDescent="0.25">
      <c r="A26" s="108" t="s">
        <v>50</v>
      </c>
      <c r="B26" s="101" t="s">
        <v>224</v>
      </c>
      <c r="C26" s="102">
        <v>0</v>
      </c>
      <c r="D26" s="116">
        <v>650000</v>
      </c>
      <c r="E26" s="116">
        <v>650000</v>
      </c>
      <c r="F26" s="119">
        <v>22272415</v>
      </c>
      <c r="G26" s="116">
        <f>SUM(E26:F26)</f>
        <v>22922415</v>
      </c>
      <c r="H26" s="119">
        <v>0</v>
      </c>
      <c r="I26" s="116">
        <f>SUM(G26:H26)</f>
        <v>22922415</v>
      </c>
      <c r="J26" s="116">
        <v>0</v>
      </c>
      <c r="K26" s="116">
        <v>22922415</v>
      </c>
      <c r="L26" s="116">
        <v>0</v>
      </c>
      <c r="M26" s="116">
        <v>22922415</v>
      </c>
      <c r="N26" s="116">
        <v>0</v>
      </c>
      <c r="O26" s="116">
        <v>22922415</v>
      </c>
      <c r="P26" s="103" t="s">
        <v>12</v>
      </c>
      <c r="Q26" s="104" t="s">
        <v>20</v>
      </c>
      <c r="R26" s="99" t="s">
        <v>280</v>
      </c>
    </row>
    <row r="27" spans="1:18" ht="105" customHeight="1" x14ac:dyDescent="0.25">
      <c r="A27" s="108" t="s">
        <v>51</v>
      </c>
      <c r="B27" s="120" t="s">
        <v>287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16">
        <v>0</v>
      </c>
      <c r="O27" s="102">
        <v>0</v>
      </c>
      <c r="P27" s="103" t="s">
        <v>12</v>
      </c>
      <c r="Q27" s="104" t="s">
        <v>20</v>
      </c>
      <c r="R27" s="99" t="s">
        <v>290</v>
      </c>
    </row>
    <row r="28" spans="1:18" ht="108" customHeight="1" x14ac:dyDescent="0.25">
      <c r="A28" s="219" t="s">
        <v>52</v>
      </c>
      <c r="B28" s="120" t="s">
        <v>289</v>
      </c>
      <c r="C28" s="102">
        <v>0</v>
      </c>
      <c r="D28" s="102">
        <v>0</v>
      </c>
      <c r="E28" s="102">
        <v>0</v>
      </c>
      <c r="F28" s="113">
        <v>320000</v>
      </c>
      <c r="G28" s="113">
        <v>320000</v>
      </c>
      <c r="H28" s="102">
        <v>0</v>
      </c>
      <c r="I28" s="113">
        <v>320000</v>
      </c>
      <c r="J28" s="198">
        <v>0</v>
      </c>
      <c r="K28" s="113">
        <v>320000</v>
      </c>
      <c r="L28" s="198">
        <v>-320000</v>
      </c>
      <c r="M28" s="102">
        <v>0</v>
      </c>
      <c r="N28" s="116">
        <v>0</v>
      </c>
      <c r="O28" s="102">
        <v>0</v>
      </c>
      <c r="P28" s="103" t="s">
        <v>12</v>
      </c>
      <c r="Q28" s="104" t="s">
        <v>156</v>
      </c>
      <c r="R28" s="99" t="s">
        <v>290</v>
      </c>
    </row>
    <row r="29" spans="1:18" ht="78.75" x14ac:dyDescent="0.25">
      <c r="A29" s="108" t="s">
        <v>53</v>
      </c>
      <c r="B29" s="101" t="s">
        <v>236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3" t="s">
        <v>12</v>
      </c>
      <c r="Q29" s="104" t="s">
        <v>20</v>
      </c>
      <c r="R29" s="99" t="s">
        <v>113</v>
      </c>
    </row>
    <row r="30" spans="1:18" ht="78.75" x14ac:dyDescent="0.25">
      <c r="A30" s="108" t="s">
        <v>54</v>
      </c>
      <c r="B30" s="101" t="s">
        <v>237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3" t="s">
        <v>12</v>
      </c>
      <c r="Q30" s="104" t="s">
        <v>20</v>
      </c>
      <c r="R30" s="99" t="s">
        <v>113</v>
      </c>
    </row>
    <row r="31" spans="1:18" ht="78.75" x14ac:dyDescent="0.25">
      <c r="A31" s="108" t="s">
        <v>55</v>
      </c>
      <c r="B31" s="101" t="s">
        <v>238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3" t="s">
        <v>12</v>
      </c>
      <c r="Q31" s="104" t="s">
        <v>20</v>
      </c>
      <c r="R31" s="99" t="s">
        <v>113</v>
      </c>
    </row>
    <row r="32" spans="1:18" ht="78.75" x14ac:dyDescent="0.25">
      <c r="A32" s="108" t="s">
        <v>78</v>
      </c>
      <c r="B32" s="101" t="s">
        <v>240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3" t="s">
        <v>12</v>
      </c>
      <c r="Q32" s="104" t="s">
        <v>20</v>
      </c>
      <c r="R32" s="99" t="s">
        <v>113</v>
      </c>
    </row>
    <row r="33" spans="1:18" ht="78.75" x14ac:dyDescent="0.25">
      <c r="A33" s="108" t="s">
        <v>79</v>
      </c>
      <c r="B33" s="101" t="s">
        <v>239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3" t="s">
        <v>12</v>
      </c>
      <c r="Q33" s="104" t="s">
        <v>20</v>
      </c>
      <c r="R33" s="99" t="s">
        <v>113</v>
      </c>
    </row>
    <row r="34" spans="1:18" ht="141.75" customHeight="1" x14ac:dyDescent="0.25">
      <c r="A34" s="108" t="s">
        <v>80</v>
      </c>
      <c r="B34" s="101" t="s">
        <v>223</v>
      </c>
      <c r="C34" s="102">
        <v>0</v>
      </c>
      <c r="D34" s="116">
        <v>520000</v>
      </c>
      <c r="E34" s="116">
        <v>520000</v>
      </c>
      <c r="F34" s="102">
        <v>0</v>
      </c>
      <c r="G34" s="116">
        <v>520000</v>
      </c>
      <c r="H34" s="116">
        <v>27736</v>
      </c>
      <c r="I34" s="116">
        <f>SUM(G34+27736)</f>
        <v>547736</v>
      </c>
      <c r="J34" s="116">
        <v>0</v>
      </c>
      <c r="K34" s="116">
        <v>547736</v>
      </c>
      <c r="L34" s="116">
        <v>0</v>
      </c>
      <c r="M34" s="116">
        <v>547736</v>
      </c>
      <c r="N34" s="116">
        <v>0</v>
      </c>
      <c r="O34" s="116">
        <v>547736</v>
      </c>
      <c r="P34" s="103" t="s">
        <v>12</v>
      </c>
      <c r="Q34" s="104" t="s">
        <v>20</v>
      </c>
      <c r="R34" s="99" t="s">
        <v>281</v>
      </c>
    </row>
    <row r="35" spans="1:18" ht="109.5" customHeight="1" x14ac:dyDescent="0.25">
      <c r="A35" s="205" t="s">
        <v>81</v>
      </c>
      <c r="B35" s="101" t="s">
        <v>220</v>
      </c>
      <c r="C35" s="102">
        <v>0</v>
      </c>
      <c r="D35" s="116">
        <v>550000</v>
      </c>
      <c r="E35" s="116">
        <v>550000</v>
      </c>
      <c r="F35" s="102">
        <v>0</v>
      </c>
      <c r="G35" s="116">
        <v>550000</v>
      </c>
      <c r="H35" s="116">
        <v>35904</v>
      </c>
      <c r="I35" s="116">
        <f>SUM(G35+35904)</f>
        <v>585904</v>
      </c>
      <c r="J35" s="116">
        <v>0</v>
      </c>
      <c r="K35" s="116">
        <v>585904</v>
      </c>
      <c r="L35" s="116">
        <v>0</v>
      </c>
      <c r="M35" s="116">
        <v>585904</v>
      </c>
      <c r="N35" s="116">
        <v>0</v>
      </c>
      <c r="O35" s="116">
        <v>585904</v>
      </c>
      <c r="P35" s="103" t="s">
        <v>12</v>
      </c>
      <c r="Q35" s="104" t="s">
        <v>20</v>
      </c>
      <c r="R35" s="99" t="s">
        <v>282</v>
      </c>
    </row>
    <row r="36" spans="1:18" ht="118.5" customHeight="1" x14ac:dyDescent="0.25">
      <c r="A36" s="219" t="s">
        <v>82</v>
      </c>
      <c r="B36" s="120" t="s">
        <v>221</v>
      </c>
      <c r="C36" s="102">
        <v>0</v>
      </c>
      <c r="D36" s="116">
        <v>710000</v>
      </c>
      <c r="E36" s="116">
        <v>710000</v>
      </c>
      <c r="F36" s="102">
        <v>0</v>
      </c>
      <c r="G36" s="116">
        <v>710000</v>
      </c>
      <c r="H36" s="116">
        <v>51257</v>
      </c>
      <c r="I36" s="116">
        <f>SUM(G36+51257)</f>
        <v>761257</v>
      </c>
      <c r="J36" s="116">
        <v>0</v>
      </c>
      <c r="K36" s="116">
        <v>761257</v>
      </c>
      <c r="L36" s="116">
        <v>320000</v>
      </c>
      <c r="M36" s="116">
        <f>SUM(K36:L36)</f>
        <v>1081257</v>
      </c>
      <c r="N36" s="116">
        <v>0</v>
      </c>
      <c r="O36" s="116">
        <f>SUM(M36:N36)</f>
        <v>1081257</v>
      </c>
      <c r="P36" s="103" t="s">
        <v>12</v>
      </c>
      <c r="Q36" s="104" t="s">
        <v>20</v>
      </c>
      <c r="R36" s="99" t="s">
        <v>283</v>
      </c>
    </row>
    <row r="37" spans="1:18" ht="126.75" customHeight="1" x14ac:dyDescent="0.25">
      <c r="A37" s="108" t="s">
        <v>83</v>
      </c>
      <c r="B37" s="101" t="s">
        <v>222</v>
      </c>
      <c r="C37" s="102">
        <v>0</v>
      </c>
      <c r="D37" s="116">
        <v>480000</v>
      </c>
      <c r="E37" s="116">
        <v>480000</v>
      </c>
      <c r="F37" s="116">
        <v>17254459</v>
      </c>
      <c r="G37" s="116">
        <f>SUM(E37:F37)</f>
        <v>17734459</v>
      </c>
      <c r="H37" s="102">
        <v>0</v>
      </c>
      <c r="I37" s="116">
        <f>SUM(G37:H37)</f>
        <v>17734459</v>
      </c>
      <c r="J37" s="116">
        <v>0</v>
      </c>
      <c r="K37" s="116">
        <v>17734459</v>
      </c>
      <c r="L37" s="116">
        <v>0</v>
      </c>
      <c r="M37" s="116">
        <v>17734459</v>
      </c>
      <c r="N37" s="116">
        <v>0</v>
      </c>
      <c r="O37" s="116">
        <v>17734459</v>
      </c>
      <c r="P37" s="103" t="s">
        <v>12</v>
      </c>
      <c r="Q37" s="104" t="s">
        <v>20</v>
      </c>
      <c r="R37" s="99" t="s">
        <v>284</v>
      </c>
    </row>
    <row r="38" spans="1:18" ht="78.75" x14ac:dyDescent="0.25">
      <c r="A38" s="108" t="s">
        <v>84</v>
      </c>
      <c r="B38" s="101" t="s">
        <v>241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3" t="s">
        <v>12</v>
      </c>
      <c r="Q38" s="104" t="s">
        <v>20</v>
      </c>
      <c r="R38" s="99" t="s">
        <v>113</v>
      </c>
    </row>
    <row r="39" spans="1:18" ht="78.75" x14ac:dyDescent="0.25">
      <c r="A39" s="108" t="s">
        <v>106</v>
      </c>
      <c r="B39" s="101" t="s">
        <v>242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3" t="s">
        <v>12</v>
      </c>
      <c r="Q39" s="104" t="s">
        <v>20</v>
      </c>
      <c r="R39" s="99" t="s">
        <v>113</v>
      </c>
    </row>
    <row r="40" spans="1:18" ht="78.75" x14ac:dyDescent="0.25">
      <c r="A40" s="108" t="s">
        <v>107</v>
      </c>
      <c r="B40" s="101" t="s">
        <v>243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3" t="s">
        <v>12</v>
      </c>
      <c r="Q40" s="104" t="s">
        <v>20</v>
      </c>
      <c r="R40" s="99" t="s">
        <v>113</v>
      </c>
    </row>
    <row r="41" spans="1:18" ht="78.75" x14ac:dyDescent="0.25">
      <c r="A41" s="108" t="s">
        <v>108</v>
      </c>
      <c r="B41" s="101" t="s">
        <v>244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3" t="s">
        <v>12</v>
      </c>
      <c r="Q41" s="104" t="s">
        <v>20</v>
      </c>
      <c r="R41" s="99" t="s">
        <v>113</v>
      </c>
    </row>
    <row r="42" spans="1:18" ht="78.75" x14ac:dyDescent="0.25">
      <c r="A42" s="108" t="s">
        <v>109</v>
      </c>
      <c r="B42" s="101" t="s">
        <v>245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3" t="s">
        <v>12</v>
      </c>
      <c r="Q42" s="104" t="s">
        <v>20</v>
      </c>
      <c r="R42" s="99" t="s">
        <v>113</v>
      </c>
    </row>
    <row r="43" spans="1:18" ht="78.75" x14ac:dyDescent="0.25">
      <c r="A43" s="122" t="s">
        <v>226</v>
      </c>
      <c r="B43" s="101" t="s">
        <v>246</v>
      </c>
      <c r="C43" s="102">
        <v>0</v>
      </c>
      <c r="D43" s="102">
        <v>0</v>
      </c>
      <c r="E43" s="102">
        <v>0</v>
      </c>
      <c r="F43" s="102">
        <v>0</v>
      </c>
      <c r="G43" s="102">
        <v>0</v>
      </c>
      <c r="H43" s="102">
        <v>0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3" t="s">
        <v>12</v>
      </c>
      <c r="Q43" s="104" t="s">
        <v>20</v>
      </c>
      <c r="R43" s="99" t="s">
        <v>113</v>
      </c>
    </row>
    <row r="44" spans="1:18" ht="78.75" x14ac:dyDescent="0.25">
      <c r="A44" s="140" t="s">
        <v>288</v>
      </c>
      <c r="B44" s="101" t="s">
        <v>247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3" t="s">
        <v>12</v>
      </c>
      <c r="Q44" s="104" t="s">
        <v>20</v>
      </c>
      <c r="R44" s="99" t="s">
        <v>113</v>
      </c>
    </row>
    <row r="45" spans="1:18" ht="26.25" customHeight="1" x14ac:dyDescent="0.25">
      <c r="A45" s="108"/>
      <c r="B45" s="106" t="s">
        <v>186</v>
      </c>
      <c r="C45" s="102"/>
      <c r="D45" s="124">
        <v>3850000</v>
      </c>
      <c r="E45" s="124">
        <v>3850000</v>
      </c>
      <c r="F45" s="124">
        <v>40226874</v>
      </c>
      <c r="G45" s="124">
        <v>44076874</v>
      </c>
      <c r="H45" s="124">
        <f t="shared" ref="H45:M45" si="0">SUM(H17:H44)</f>
        <v>996154.4</v>
      </c>
      <c r="I45" s="124">
        <f t="shared" si="0"/>
        <v>45073028.399999999</v>
      </c>
      <c r="J45" s="124">
        <f t="shared" si="0"/>
        <v>2000000</v>
      </c>
      <c r="K45" s="124">
        <f t="shared" si="0"/>
        <v>47073028.399999999</v>
      </c>
      <c r="L45" s="124">
        <f t="shared" si="0"/>
        <v>8000000</v>
      </c>
      <c r="M45" s="124">
        <f t="shared" si="0"/>
        <v>55073028.399999999</v>
      </c>
      <c r="N45" s="124">
        <f t="shared" ref="N45:O45" si="1">SUM(N17:N44)</f>
        <v>18000000</v>
      </c>
      <c r="O45" s="124">
        <f t="shared" si="1"/>
        <v>86283507.400000006</v>
      </c>
      <c r="P45" s="103"/>
      <c r="Q45" s="104"/>
      <c r="R45" s="99"/>
    </row>
    <row r="46" spans="1:18" ht="48" customHeight="1" x14ac:dyDescent="0.25">
      <c r="A46" s="125">
        <v>6</v>
      </c>
      <c r="B46" s="106" t="s">
        <v>248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  <c r="Q46" s="104"/>
      <c r="R46" s="99"/>
    </row>
    <row r="47" spans="1:18" ht="47.25" x14ac:dyDescent="0.25">
      <c r="A47" s="108" t="s">
        <v>85</v>
      </c>
      <c r="B47" s="101" t="s">
        <v>249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3" t="s">
        <v>12</v>
      </c>
      <c r="Q47" s="104" t="s">
        <v>20</v>
      </c>
      <c r="R47" s="99" t="s">
        <v>114</v>
      </c>
    </row>
    <row r="48" spans="1:18" ht="47.25" x14ac:dyDescent="0.25">
      <c r="A48" s="108" t="s">
        <v>86</v>
      </c>
      <c r="B48" s="101" t="s">
        <v>250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3" t="s">
        <v>12</v>
      </c>
      <c r="Q48" s="104" t="s">
        <v>20</v>
      </c>
      <c r="R48" s="99" t="s">
        <v>114</v>
      </c>
    </row>
    <row r="49" spans="1:18" ht="47.25" x14ac:dyDescent="0.25">
      <c r="A49" s="108" t="s">
        <v>87</v>
      </c>
      <c r="B49" s="101" t="s">
        <v>251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3" t="s">
        <v>12</v>
      </c>
      <c r="Q49" s="104" t="s">
        <v>20</v>
      </c>
      <c r="R49" s="99" t="s">
        <v>114</v>
      </c>
    </row>
    <row r="50" spans="1:18" ht="47.25" x14ac:dyDescent="0.25">
      <c r="A50" s="108" t="s">
        <v>88</v>
      </c>
      <c r="B50" s="101" t="s">
        <v>252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3" t="s">
        <v>12</v>
      </c>
      <c r="Q50" s="104" t="s">
        <v>20</v>
      </c>
      <c r="R50" s="99" t="s">
        <v>114</v>
      </c>
    </row>
    <row r="51" spans="1:18" ht="47.25" x14ac:dyDescent="0.25">
      <c r="A51" s="108" t="s">
        <v>89</v>
      </c>
      <c r="B51" s="101" t="s">
        <v>253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3" t="s">
        <v>12</v>
      </c>
      <c r="Q51" s="104" t="s">
        <v>20</v>
      </c>
      <c r="R51" s="99" t="s">
        <v>114</v>
      </c>
    </row>
    <row r="52" spans="1:18" ht="47.25" x14ac:dyDescent="0.25">
      <c r="A52" s="108" t="s">
        <v>177</v>
      </c>
      <c r="B52" s="101" t="s">
        <v>254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3" t="s">
        <v>12</v>
      </c>
      <c r="Q52" s="104" t="s">
        <v>20</v>
      </c>
      <c r="R52" s="99" t="s">
        <v>114</v>
      </c>
    </row>
    <row r="53" spans="1:18" ht="47.25" x14ac:dyDescent="0.25">
      <c r="A53" s="108" t="s">
        <v>90</v>
      </c>
      <c r="B53" s="101" t="s">
        <v>255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3" t="s">
        <v>12</v>
      </c>
      <c r="Q53" s="104" t="s">
        <v>20</v>
      </c>
      <c r="R53" s="99" t="s">
        <v>114</v>
      </c>
    </row>
    <row r="54" spans="1:18" ht="47.25" x14ac:dyDescent="0.25">
      <c r="A54" s="108" t="s">
        <v>91</v>
      </c>
      <c r="B54" s="101" t="s">
        <v>256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3" t="s">
        <v>12</v>
      </c>
      <c r="Q54" s="104" t="s">
        <v>20</v>
      </c>
      <c r="R54" s="99" t="s">
        <v>114</v>
      </c>
    </row>
    <row r="55" spans="1:18" ht="47.25" x14ac:dyDescent="0.25">
      <c r="A55" s="108" t="s">
        <v>92</v>
      </c>
      <c r="B55" s="101" t="s">
        <v>257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3" t="s">
        <v>12</v>
      </c>
      <c r="Q55" s="104" t="s">
        <v>20</v>
      </c>
      <c r="R55" s="99" t="s">
        <v>114</v>
      </c>
    </row>
    <row r="56" spans="1:18" ht="47.25" x14ac:dyDescent="0.25">
      <c r="A56" s="108" t="s">
        <v>93</v>
      </c>
      <c r="B56" s="101" t="s">
        <v>258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2">
        <v>0</v>
      </c>
      <c r="O56" s="102">
        <v>0</v>
      </c>
      <c r="P56" s="103" t="s">
        <v>12</v>
      </c>
      <c r="Q56" s="104" t="s">
        <v>20</v>
      </c>
      <c r="R56" s="99" t="s">
        <v>114</v>
      </c>
    </row>
    <row r="57" spans="1:18" ht="53.25" customHeight="1" x14ac:dyDescent="0.25">
      <c r="A57" s="126" t="s">
        <v>94</v>
      </c>
      <c r="B57" s="101" t="s">
        <v>259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2">
        <v>0</v>
      </c>
      <c r="O57" s="102">
        <v>0</v>
      </c>
      <c r="P57" s="103" t="s">
        <v>12</v>
      </c>
      <c r="Q57" s="104" t="s">
        <v>20</v>
      </c>
      <c r="R57" s="99" t="s">
        <v>114</v>
      </c>
    </row>
    <row r="58" spans="1:18" ht="63" x14ac:dyDescent="0.25">
      <c r="A58" s="126" t="s">
        <v>95</v>
      </c>
      <c r="B58" s="101" t="s">
        <v>260</v>
      </c>
      <c r="C58" s="102">
        <v>0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>
        <v>0</v>
      </c>
      <c r="J58" s="102">
        <v>0</v>
      </c>
      <c r="K58" s="102">
        <v>0</v>
      </c>
      <c r="L58" s="102">
        <v>0</v>
      </c>
      <c r="M58" s="102">
        <v>0</v>
      </c>
      <c r="N58" s="102">
        <v>0</v>
      </c>
      <c r="O58" s="102">
        <v>0</v>
      </c>
      <c r="P58" s="103" t="s">
        <v>12</v>
      </c>
      <c r="Q58" s="104" t="s">
        <v>20</v>
      </c>
      <c r="R58" s="99" t="s">
        <v>114</v>
      </c>
    </row>
    <row r="59" spans="1:18" ht="47.25" x14ac:dyDescent="0.25">
      <c r="A59" s="126" t="s">
        <v>110</v>
      </c>
      <c r="B59" s="101" t="s">
        <v>261</v>
      </c>
      <c r="C59" s="102">
        <v>0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3" t="s">
        <v>12</v>
      </c>
      <c r="Q59" s="104" t="s">
        <v>20</v>
      </c>
      <c r="R59" s="99" t="s">
        <v>114</v>
      </c>
    </row>
    <row r="60" spans="1:18" ht="26.25" customHeight="1" x14ac:dyDescent="0.25">
      <c r="A60" s="126"/>
      <c r="B60" s="106" t="s">
        <v>187</v>
      </c>
      <c r="C60" s="107"/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  <c r="J60" s="107">
        <v>0</v>
      </c>
      <c r="K60" s="107">
        <v>0</v>
      </c>
      <c r="L60" s="107">
        <v>0</v>
      </c>
      <c r="M60" s="107">
        <v>0</v>
      </c>
      <c r="N60" s="107">
        <v>0</v>
      </c>
      <c r="O60" s="107">
        <v>0</v>
      </c>
      <c r="P60" s="103"/>
      <c r="Q60" s="104"/>
      <c r="R60" s="99"/>
    </row>
    <row r="61" spans="1:18" ht="31.5" x14ac:dyDescent="0.25">
      <c r="A61" s="127" t="s">
        <v>96</v>
      </c>
      <c r="B61" s="106" t="s">
        <v>229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104"/>
      <c r="R61" s="99"/>
    </row>
    <row r="62" spans="1:18" ht="110.25" x14ac:dyDescent="0.25">
      <c r="A62" s="128" t="s">
        <v>97</v>
      </c>
      <c r="B62" s="120" t="s">
        <v>207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2">
        <v>0</v>
      </c>
      <c r="P62" s="103" t="s">
        <v>12</v>
      </c>
      <c r="Q62" s="104" t="s">
        <v>20</v>
      </c>
      <c r="R62" s="99" t="s">
        <v>285</v>
      </c>
    </row>
    <row r="63" spans="1:18" ht="110.25" x14ac:dyDescent="0.25">
      <c r="A63" s="128" t="s">
        <v>98</v>
      </c>
      <c r="B63" s="120" t="s">
        <v>208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2">
        <v>0</v>
      </c>
      <c r="O63" s="102">
        <v>0</v>
      </c>
      <c r="P63" s="103" t="s">
        <v>12</v>
      </c>
      <c r="Q63" s="104" t="s">
        <v>20</v>
      </c>
      <c r="R63" s="99" t="s">
        <v>285</v>
      </c>
    </row>
    <row r="64" spans="1:18" ht="103.5" customHeight="1" x14ac:dyDescent="0.25">
      <c r="A64" s="128" t="s">
        <v>99</v>
      </c>
      <c r="B64" s="120" t="s">
        <v>209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3" t="s">
        <v>12</v>
      </c>
      <c r="Q64" s="104" t="s">
        <v>20</v>
      </c>
      <c r="R64" s="99" t="s">
        <v>285</v>
      </c>
    </row>
    <row r="65" spans="1:18" ht="110.25" x14ac:dyDescent="0.25">
      <c r="A65" s="128" t="s">
        <v>100</v>
      </c>
      <c r="B65" s="120" t="s">
        <v>210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3" t="s">
        <v>12</v>
      </c>
      <c r="Q65" s="104" t="s">
        <v>20</v>
      </c>
      <c r="R65" s="99" t="s">
        <v>285</v>
      </c>
    </row>
    <row r="66" spans="1:18" ht="117.75" customHeight="1" x14ac:dyDescent="0.25">
      <c r="A66" s="128" t="s">
        <v>101</v>
      </c>
      <c r="B66" s="120" t="s">
        <v>211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3" t="s">
        <v>12</v>
      </c>
      <c r="Q66" s="104" t="s">
        <v>20</v>
      </c>
      <c r="R66" s="99" t="s">
        <v>285</v>
      </c>
    </row>
    <row r="67" spans="1:18" ht="63" x14ac:dyDescent="0.25">
      <c r="A67" s="108" t="s">
        <v>102</v>
      </c>
      <c r="B67" s="101" t="s">
        <v>262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3" t="s">
        <v>12</v>
      </c>
      <c r="Q67" s="104" t="s">
        <v>20</v>
      </c>
      <c r="R67" s="99" t="s">
        <v>115</v>
      </c>
    </row>
    <row r="68" spans="1:18" ht="63" x14ac:dyDescent="0.25">
      <c r="A68" s="108" t="s">
        <v>103</v>
      </c>
      <c r="B68" s="101" t="s">
        <v>263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3" t="s">
        <v>12</v>
      </c>
      <c r="Q68" s="104" t="s">
        <v>20</v>
      </c>
      <c r="R68" s="99" t="s">
        <v>115</v>
      </c>
    </row>
    <row r="69" spans="1:18" ht="63" x14ac:dyDescent="0.25">
      <c r="A69" s="108" t="s">
        <v>104</v>
      </c>
      <c r="B69" s="101" t="s">
        <v>264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2">
        <v>0</v>
      </c>
      <c r="O69" s="102">
        <v>0</v>
      </c>
      <c r="P69" s="103" t="s">
        <v>12</v>
      </c>
      <c r="Q69" s="104" t="s">
        <v>20</v>
      </c>
      <c r="R69" s="99" t="s">
        <v>115</v>
      </c>
    </row>
    <row r="70" spans="1:18" ht="63" x14ac:dyDescent="0.25">
      <c r="A70" s="108" t="s">
        <v>188</v>
      </c>
      <c r="B70" s="101" t="s">
        <v>265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2">
        <v>0</v>
      </c>
      <c r="O70" s="102">
        <v>0</v>
      </c>
      <c r="P70" s="103" t="s">
        <v>12</v>
      </c>
      <c r="Q70" s="104" t="s">
        <v>20</v>
      </c>
      <c r="R70" s="99" t="s">
        <v>115</v>
      </c>
    </row>
    <row r="71" spans="1:18" ht="63" x14ac:dyDescent="0.25">
      <c r="A71" s="108" t="s">
        <v>212</v>
      </c>
      <c r="B71" s="101" t="s">
        <v>266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2">
        <v>0</v>
      </c>
      <c r="O71" s="102">
        <v>0</v>
      </c>
      <c r="P71" s="103" t="s">
        <v>12</v>
      </c>
      <c r="Q71" s="104" t="s">
        <v>20</v>
      </c>
      <c r="R71" s="99" t="s">
        <v>115</v>
      </c>
    </row>
    <row r="72" spans="1:18" ht="63" x14ac:dyDescent="0.25">
      <c r="A72" s="108" t="s">
        <v>213</v>
      </c>
      <c r="B72" s="101" t="s">
        <v>267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2">
        <v>0</v>
      </c>
      <c r="O72" s="102">
        <v>0</v>
      </c>
      <c r="P72" s="103" t="s">
        <v>12</v>
      </c>
      <c r="Q72" s="104" t="s">
        <v>20</v>
      </c>
      <c r="R72" s="99" t="s">
        <v>115</v>
      </c>
    </row>
    <row r="73" spans="1:18" ht="63" x14ac:dyDescent="0.25">
      <c r="A73" s="108" t="s">
        <v>214</v>
      </c>
      <c r="B73" s="101" t="s">
        <v>268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3" t="s">
        <v>12</v>
      </c>
      <c r="Q73" s="104" t="s">
        <v>20</v>
      </c>
      <c r="R73" s="99" t="s">
        <v>115</v>
      </c>
    </row>
    <row r="74" spans="1:18" ht="63" x14ac:dyDescent="0.25">
      <c r="A74" s="108" t="s">
        <v>215</v>
      </c>
      <c r="B74" s="101" t="s">
        <v>269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3" t="s">
        <v>12</v>
      </c>
      <c r="Q74" s="104" t="s">
        <v>20</v>
      </c>
      <c r="R74" s="99" t="s">
        <v>115</v>
      </c>
    </row>
    <row r="75" spans="1:18" ht="63" x14ac:dyDescent="0.25">
      <c r="A75" s="108" t="s">
        <v>216</v>
      </c>
      <c r="B75" s="101" t="s">
        <v>270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2">
        <v>0</v>
      </c>
      <c r="P75" s="103" t="s">
        <v>12</v>
      </c>
      <c r="Q75" s="104" t="s">
        <v>20</v>
      </c>
      <c r="R75" s="99" t="s">
        <v>115</v>
      </c>
    </row>
    <row r="76" spans="1:18" ht="63" x14ac:dyDescent="0.25">
      <c r="A76" s="108" t="s">
        <v>217</v>
      </c>
      <c r="B76" s="101" t="s">
        <v>271</v>
      </c>
      <c r="C76" s="102">
        <v>0</v>
      </c>
      <c r="D76" s="102">
        <v>0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  <c r="J76" s="102">
        <v>0</v>
      </c>
      <c r="K76" s="102">
        <v>0</v>
      </c>
      <c r="L76" s="102">
        <v>0</v>
      </c>
      <c r="M76" s="102">
        <v>0</v>
      </c>
      <c r="N76" s="102">
        <v>0</v>
      </c>
      <c r="O76" s="102">
        <v>0</v>
      </c>
      <c r="P76" s="103" t="s">
        <v>12</v>
      </c>
      <c r="Q76" s="104" t="s">
        <v>20</v>
      </c>
      <c r="R76" s="99" t="s">
        <v>115</v>
      </c>
    </row>
    <row r="77" spans="1:18" ht="63" x14ac:dyDescent="0.25">
      <c r="A77" s="108" t="s">
        <v>218</v>
      </c>
      <c r="B77" s="101" t="s">
        <v>272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0</v>
      </c>
      <c r="M77" s="102">
        <v>0</v>
      </c>
      <c r="N77" s="102">
        <v>0</v>
      </c>
      <c r="O77" s="102">
        <v>0</v>
      </c>
      <c r="P77" s="103" t="s">
        <v>12</v>
      </c>
      <c r="Q77" s="104" t="s">
        <v>20</v>
      </c>
      <c r="R77" s="99" t="s">
        <v>115</v>
      </c>
    </row>
    <row r="78" spans="1:18" x14ac:dyDescent="0.25">
      <c r="A78" s="125"/>
      <c r="B78" s="129" t="s">
        <v>189</v>
      </c>
      <c r="C78" s="130"/>
      <c r="D78" s="107">
        <f t="shared" ref="D78:I78" si="2">SUM(D62:D77)</f>
        <v>0</v>
      </c>
      <c r="E78" s="107">
        <f t="shared" si="2"/>
        <v>0</v>
      </c>
      <c r="F78" s="107">
        <f t="shared" si="2"/>
        <v>0</v>
      </c>
      <c r="G78" s="107">
        <f t="shared" si="2"/>
        <v>0</v>
      </c>
      <c r="H78" s="130">
        <f t="shared" si="2"/>
        <v>0</v>
      </c>
      <c r="I78" s="130">
        <f t="shared" si="2"/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7">
        <v>0</v>
      </c>
      <c r="P78" s="131"/>
      <c r="Q78" s="104"/>
      <c r="R78" s="99"/>
    </row>
    <row r="79" spans="1:18" ht="31.5" x14ac:dyDescent="0.25">
      <c r="A79" s="125" t="s">
        <v>105</v>
      </c>
      <c r="B79" s="106" t="s">
        <v>273</v>
      </c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31"/>
      <c r="Q79" s="104"/>
      <c r="R79" s="99"/>
    </row>
    <row r="80" spans="1:18" ht="78.75" x14ac:dyDescent="0.25">
      <c r="A80" s="108" t="s">
        <v>191</v>
      </c>
      <c r="B80" s="101" t="s">
        <v>274</v>
      </c>
      <c r="C80" s="102">
        <v>0</v>
      </c>
      <c r="D80" s="102">
        <v>0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02">
        <v>0</v>
      </c>
      <c r="P80" s="103" t="s">
        <v>12</v>
      </c>
      <c r="Q80" s="104" t="s">
        <v>156</v>
      </c>
      <c r="R80" s="99" t="s">
        <v>157</v>
      </c>
    </row>
    <row r="81" spans="1:18" x14ac:dyDescent="0.25">
      <c r="A81" s="108"/>
      <c r="B81" s="106" t="s">
        <v>190</v>
      </c>
      <c r="C81" s="107"/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107">
        <v>0</v>
      </c>
      <c r="P81" s="103"/>
      <c r="Q81" s="104"/>
      <c r="R81" s="99"/>
    </row>
    <row r="82" spans="1:18" x14ac:dyDescent="0.25">
      <c r="A82" s="108" t="s">
        <v>178</v>
      </c>
      <c r="B82" s="132" t="s">
        <v>192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3"/>
      <c r="Q82" s="104"/>
      <c r="R82" s="99"/>
    </row>
    <row r="83" spans="1:18" ht="47.25" x14ac:dyDescent="0.25">
      <c r="A83" s="108" t="s">
        <v>158</v>
      </c>
      <c r="B83" s="101" t="s">
        <v>14</v>
      </c>
      <c r="C83" s="102">
        <v>0</v>
      </c>
      <c r="D83" s="102">
        <v>0</v>
      </c>
      <c r="E83" s="102">
        <v>0</v>
      </c>
      <c r="F83" s="102">
        <v>0</v>
      </c>
      <c r="G83" s="102">
        <v>0</v>
      </c>
      <c r="H83" s="102">
        <v>0</v>
      </c>
      <c r="I83" s="102">
        <v>0</v>
      </c>
      <c r="J83" s="102">
        <v>0</v>
      </c>
      <c r="K83" s="102">
        <v>0</v>
      </c>
      <c r="L83" s="102">
        <v>0</v>
      </c>
      <c r="M83" s="102">
        <v>0</v>
      </c>
      <c r="N83" s="102">
        <v>0</v>
      </c>
      <c r="O83" s="102">
        <v>0</v>
      </c>
      <c r="P83" s="103" t="s">
        <v>12</v>
      </c>
      <c r="Q83" s="104" t="s">
        <v>20</v>
      </c>
      <c r="R83" s="99" t="s">
        <v>24</v>
      </c>
    </row>
    <row r="84" spans="1:18" ht="47.25" x14ac:dyDescent="0.25">
      <c r="A84" s="126" t="s">
        <v>159</v>
      </c>
      <c r="B84" s="101" t="s">
        <v>13</v>
      </c>
      <c r="C84" s="102">
        <v>0</v>
      </c>
      <c r="D84" s="102">
        <v>0</v>
      </c>
      <c r="E84" s="102">
        <v>0</v>
      </c>
      <c r="F84" s="102">
        <v>0</v>
      </c>
      <c r="G84" s="102">
        <v>0</v>
      </c>
      <c r="H84" s="102">
        <v>0</v>
      </c>
      <c r="I84" s="102">
        <v>0</v>
      </c>
      <c r="J84" s="102">
        <v>0</v>
      </c>
      <c r="K84" s="102">
        <v>0</v>
      </c>
      <c r="L84" s="102">
        <v>0</v>
      </c>
      <c r="M84" s="102">
        <v>0</v>
      </c>
      <c r="N84" s="102">
        <v>0</v>
      </c>
      <c r="O84" s="102">
        <v>0</v>
      </c>
      <c r="P84" s="103" t="s">
        <v>12</v>
      </c>
      <c r="Q84" s="104" t="s">
        <v>20</v>
      </c>
      <c r="R84" s="99" t="s">
        <v>24</v>
      </c>
    </row>
    <row r="85" spans="1:18" x14ac:dyDescent="0.25">
      <c r="A85" s="127"/>
      <c r="B85" s="106" t="s">
        <v>193</v>
      </c>
      <c r="C85" s="107"/>
      <c r="D85" s="107">
        <v>0</v>
      </c>
      <c r="E85" s="107">
        <v>0</v>
      </c>
      <c r="F85" s="107">
        <v>0</v>
      </c>
      <c r="G85" s="107">
        <v>0</v>
      </c>
      <c r="H85" s="107">
        <v>0</v>
      </c>
      <c r="I85" s="107">
        <v>0</v>
      </c>
      <c r="J85" s="107">
        <v>0</v>
      </c>
      <c r="K85" s="107">
        <v>0</v>
      </c>
      <c r="L85" s="107">
        <v>0</v>
      </c>
      <c r="M85" s="107">
        <v>0</v>
      </c>
      <c r="N85" s="107">
        <v>0</v>
      </c>
      <c r="O85" s="107">
        <v>0</v>
      </c>
      <c r="P85" s="131"/>
      <c r="Q85" s="133"/>
      <c r="R85" s="105"/>
    </row>
    <row r="86" spans="1:18" x14ac:dyDescent="0.25">
      <c r="A86" s="127" t="s">
        <v>111</v>
      </c>
      <c r="B86" s="106" t="s">
        <v>195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31"/>
      <c r="Q86" s="133"/>
      <c r="R86" s="105"/>
    </row>
    <row r="87" spans="1:18" ht="47.25" x14ac:dyDescent="0.25">
      <c r="A87" s="108" t="s">
        <v>196</v>
      </c>
      <c r="B87" s="101" t="s">
        <v>194</v>
      </c>
      <c r="C87" s="102">
        <v>0</v>
      </c>
      <c r="D87" s="102">
        <v>0</v>
      </c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3" t="s">
        <v>12</v>
      </c>
      <c r="Q87" s="104" t="s">
        <v>20</v>
      </c>
      <c r="R87" s="108" t="s">
        <v>27</v>
      </c>
    </row>
    <row r="88" spans="1:18" ht="47.25" x14ac:dyDescent="0.25">
      <c r="A88" s="135" t="s">
        <v>197</v>
      </c>
      <c r="B88" s="134" t="s">
        <v>198</v>
      </c>
      <c r="C88" s="102">
        <v>0</v>
      </c>
      <c r="D88" s="102">
        <v>0</v>
      </c>
      <c r="E88" s="102">
        <v>0</v>
      </c>
      <c r="F88" s="102">
        <v>0</v>
      </c>
      <c r="G88" s="102">
        <v>0</v>
      </c>
      <c r="H88" s="102">
        <v>0</v>
      </c>
      <c r="I88" s="102">
        <v>0</v>
      </c>
      <c r="J88" s="102">
        <v>0</v>
      </c>
      <c r="K88" s="102">
        <v>0</v>
      </c>
      <c r="L88" s="102">
        <v>0</v>
      </c>
      <c r="M88" s="102">
        <v>0</v>
      </c>
      <c r="N88" s="102">
        <v>0</v>
      </c>
      <c r="O88" s="102">
        <v>0</v>
      </c>
      <c r="P88" s="103" t="s">
        <v>12</v>
      </c>
      <c r="Q88" s="104" t="s">
        <v>20</v>
      </c>
      <c r="R88" s="108" t="s">
        <v>27</v>
      </c>
    </row>
    <row r="89" spans="1:18" x14ac:dyDescent="0.25">
      <c r="A89" s="135"/>
      <c r="B89" s="132" t="s">
        <v>199</v>
      </c>
      <c r="C89" s="107"/>
      <c r="D89" s="107">
        <v>0</v>
      </c>
      <c r="E89" s="107">
        <v>0</v>
      </c>
      <c r="F89" s="107">
        <v>0</v>
      </c>
      <c r="G89" s="107">
        <v>0</v>
      </c>
      <c r="H89" s="107">
        <v>0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N89" s="107">
        <v>0</v>
      </c>
      <c r="O89" s="107">
        <v>0</v>
      </c>
      <c r="P89" s="103"/>
      <c r="Q89" s="104"/>
      <c r="R89" s="108"/>
    </row>
    <row r="90" spans="1:18" ht="31.5" x14ac:dyDescent="0.25">
      <c r="A90" s="136" t="s">
        <v>163</v>
      </c>
      <c r="B90" s="106" t="s">
        <v>275</v>
      </c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3"/>
      <c r="Q90" s="104"/>
      <c r="R90" s="108"/>
    </row>
    <row r="91" spans="1:18" ht="63" x14ac:dyDescent="0.25">
      <c r="A91" s="135" t="s">
        <v>200</v>
      </c>
      <c r="B91" s="137" t="s">
        <v>276</v>
      </c>
      <c r="C91" s="102">
        <v>0</v>
      </c>
      <c r="D91" s="102">
        <v>0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02">
        <v>0</v>
      </c>
      <c r="L91" s="102">
        <v>0</v>
      </c>
      <c r="M91" s="102">
        <v>0</v>
      </c>
      <c r="N91" s="102">
        <v>0</v>
      </c>
      <c r="O91" s="102">
        <v>0</v>
      </c>
      <c r="P91" s="138" t="s">
        <v>12</v>
      </c>
      <c r="Q91" s="135" t="s">
        <v>20</v>
      </c>
      <c r="R91" s="135" t="s">
        <v>21</v>
      </c>
    </row>
    <row r="92" spans="1:18" x14ac:dyDescent="0.25">
      <c r="A92" s="135"/>
      <c r="B92" s="139" t="s">
        <v>201</v>
      </c>
      <c r="C92" s="107"/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38"/>
      <c r="Q92" s="135"/>
      <c r="R92" s="135"/>
    </row>
    <row r="93" spans="1:18" x14ac:dyDescent="0.25">
      <c r="A93" s="140"/>
      <c r="B93" s="141" t="s">
        <v>202</v>
      </c>
      <c r="C93" s="142"/>
      <c r="D93" s="124">
        <v>3850000</v>
      </c>
      <c r="E93" s="124">
        <v>3850000</v>
      </c>
      <c r="F93" s="124">
        <v>40226874</v>
      </c>
      <c r="G93" s="124">
        <v>44076874</v>
      </c>
      <c r="H93" s="124">
        <v>996154.4</v>
      </c>
      <c r="I93" s="124">
        <v>45073028.399999999</v>
      </c>
      <c r="J93" s="124">
        <v>2000000</v>
      </c>
      <c r="K93" s="124">
        <v>47073028.399999999</v>
      </c>
      <c r="L93" s="124">
        <v>8000000</v>
      </c>
      <c r="M93" s="124">
        <v>55073028.399999999</v>
      </c>
      <c r="N93" s="117">
        <v>18000000</v>
      </c>
      <c r="O93" s="117">
        <v>73073028.400000006</v>
      </c>
      <c r="P93" s="140"/>
      <c r="Q93" s="140"/>
      <c r="R93" s="140"/>
    </row>
    <row r="94" spans="1:18" x14ac:dyDescent="0.25">
      <c r="B94" s="212"/>
      <c r="C94" s="213"/>
      <c r="D94" s="213"/>
      <c r="E94" s="213"/>
    </row>
    <row r="95" spans="1:18" x14ac:dyDescent="0.25">
      <c r="R95" s="214" t="s">
        <v>292</v>
      </c>
    </row>
    <row r="97" spans="2:18" ht="18.75" x14ac:dyDescent="0.25">
      <c r="B97" s="97" t="s">
        <v>296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 t="s">
        <v>297</v>
      </c>
    </row>
    <row r="98" spans="2:18" ht="18.75" x14ac:dyDescent="0.3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ht="18.75" x14ac:dyDescent="0.3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</sheetData>
  <mergeCells count="13">
    <mergeCell ref="P4:P6"/>
    <mergeCell ref="Q4:Q6"/>
    <mergeCell ref="R4:R6"/>
    <mergeCell ref="B2:Q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38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20.03.2023</vt:lpstr>
      <vt:lpstr>28.03.2023.</vt:lpstr>
      <vt:lpstr>12.04.2023</vt:lpstr>
      <vt:lpstr>07.06.2023</vt:lpstr>
      <vt:lpstr>05.07.2023</vt:lpstr>
      <vt:lpstr>04.08.2023</vt:lpstr>
      <vt:lpstr>06.09.2023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2023-09-07T05:35:18Z</cp:lastPrinted>
  <dcterms:created xsi:type="dcterms:W3CDTF">2021-11-10T12:11:01Z</dcterms:created>
  <dcterms:modified xsi:type="dcterms:W3CDTF">2023-09-08T09:00:52Z</dcterms:modified>
</cp:coreProperties>
</file>