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И - 2022\ВИКОНКОМ - 2023\8. (10.04.2023)\"/>
    </mc:Choice>
  </mc:AlternateContent>
  <bookViews>
    <workbookView xWindow="0" yWindow="0" windowWidth="23040" windowHeight="9192" activeTab="4"/>
  </bookViews>
  <sheets>
    <sheet name="Додаток 1" sheetId="1" r:id="rId1"/>
    <sheet name="Додаток 2" sheetId="2" r:id="rId2"/>
    <sheet name="Додаток 3" sheetId="3" r:id="rId3"/>
    <sheet name="Додаток 4" sheetId="4" r:id="rId4"/>
    <sheet name="Додаток 5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5" l="1"/>
  <c r="E28" i="5"/>
  <c r="D28" i="5"/>
  <c r="G22" i="5"/>
  <c r="G14" i="5"/>
  <c r="G27" i="5"/>
  <c r="E30" i="4"/>
  <c r="D30" i="4"/>
  <c r="C30" i="4"/>
  <c r="D61" i="3" l="1"/>
  <c r="E61" i="3"/>
  <c r="C61" i="3"/>
  <c r="F45" i="3"/>
  <c r="F44" i="3"/>
  <c r="F31" i="3"/>
  <c r="F25" i="3"/>
  <c r="F14" i="3"/>
  <c r="E23" i="2"/>
  <c r="E22" i="2"/>
  <c r="D23" i="2"/>
  <c r="D22" i="2"/>
  <c r="C23" i="2"/>
  <c r="C22" i="2"/>
  <c r="F14" i="2"/>
  <c r="F53" i="1"/>
  <c r="F52" i="1"/>
  <c r="F49" i="1"/>
  <c r="F48" i="1"/>
  <c r="F47" i="1"/>
  <c r="E56" i="1"/>
  <c r="E55" i="1"/>
  <c r="D56" i="1"/>
  <c r="D55" i="1"/>
  <c r="C56" i="1"/>
  <c r="C55" i="1"/>
  <c r="F37" i="1"/>
  <c r="F23" i="1"/>
  <c r="G28" i="5" l="1"/>
  <c r="G26" i="5"/>
  <c r="G25" i="5"/>
  <c r="G24" i="5"/>
  <c r="G23" i="5"/>
  <c r="G21" i="5"/>
  <c r="G20" i="5"/>
  <c r="G19" i="5"/>
  <c r="G18" i="5"/>
  <c r="G17" i="5"/>
  <c r="G16" i="5"/>
  <c r="G15" i="5"/>
  <c r="G13" i="5"/>
  <c r="G12" i="5"/>
  <c r="F30" i="4" l="1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61" i="3" l="1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3" i="3"/>
  <c r="F42" i="3"/>
  <c r="F41" i="3"/>
  <c r="F40" i="3"/>
  <c r="F39" i="3"/>
  <c r="F38" i="3"/>
  <c r="F37" i="3"/>
  <c r="F36" i="3"/>
  <c r="F35" i="3"/>
  <c r="F34" i="3"/>
  <c r="F33" i="3"/>
  <c r="F32" i="3"/>
  <c r="F30" i="3"/>
  <c r="F29" i="3"/>
  <c r="F28" i="3"/>
  <c r="F27" i="3"/>
  <c r="F26" i="3"/>
  <c r="F24" i="3"/>
  <c r="F23" i="3"/>
  <c r="F22" i="3"/>
  <c r="F21" i="3"/>
  <c r="F20" i="3"/>
  <c r="F19" i="3"/>
  <c r="F18" i="3"/>
  <c r="F17" i="3"/>
  <c r="F16" i="3"/>
  <c r="F15" i="3"/>
  <c r="F13" i="3"/>
  <c r="F12" i="3"/>
  <c r="F23" i="2" l="1"/>
  <c r="F22" i="2"/>
  <c r="F21" i="2"/>
  <c r="F20" i="2"/>
  <c r="F19" i="2"/>
  <c r="F18" i="2"/>
  <c r="F17" i="2"/>
  <c r="F16" i="2"/>
  <c r="F13" i="2"/>
  <c r="F12" i="2"/>
  <c r="F11" i="2"/>
  <c r="F11" i="1" l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50" i="1"/>
  <c r="F51" i="1"/>
  <c r="F54" i="1"/>
  <c r="F55" i="1"/>
  <c r="F56" i="1"/>
</calcChain>
</file>

<file path=xl/sharedStrings.xml><?xml version="1.0" encoding="utf-8"?>
<sst xmlns="http://schemas.openxmlformats.org/spreadsheetml/2006/main" count="365" uniqueCount="285">
  <si>
    <t>грн.</t>
  </si>
  <si>
    <t>ККД</t>
  </si>
  <si>
    <t>Доходи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</si>
  <si>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</si>
  <si>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</si>
  <si>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</si>
  <si>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</si>
  <si>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</si>
  <si>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</si>
  <si>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</si>
  <si>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</si>
  <si>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11020200</t>
  </si>
  <si>
    <t>Податок на прибуток підприємств та фінансових установ комунальної власності 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</si>
  <si>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</si>
  <si>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</si>
  <si>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</si>
  <si>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</si>
  <si>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</si>
  <si>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</si>
  <si>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</si>
  <si>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</si>
  <si>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14021900</t>
  </si>
  <si>
    <t>Пальне</t>
  </si>
  <si>
    <t>14031900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</si>
  <si>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</si>
  <si>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</si>
  <si>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</si>
  <si>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</si>
  <si>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</si>
  <si>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</si>
  <si>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</si>
  <si>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</si>
  <si>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</si>
  <si>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</si>
  <si>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</si>
  <si>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</si>
  <si>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</si>
  <si>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</si>
  <si>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</si>
  <si>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</si>
  <si>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18011100</t>
  </si>
  <si>
    <t>Транспортний податок з юридичних осіб </t>
  </si>
  <si>
    <t>18030100</t>
  </si>
  <si>
    <t>Туристичний збір, сплачений юридичними особами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</si>
  <si>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</si>
  <si>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</si>
  <si>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</si>
  <si>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</si>
  <si>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</si>
  <si>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</si>
  <si>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</si>
  <si>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</si>
  <si>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</si>
  <si>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</si>
  <si>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</si>
  <si>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</si>
  <si>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</si>
  <si>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</si>
  <si>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</si>
  <si>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</si>
  <si>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</si>
  <si>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</si>
  <si>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</si>
  <si>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</si>
  <si>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</si>
  <si>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</si>
  <si>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24060300</t>
  </si>
  <si>
    <t>Інші надходження  </t>
  </si>
  <si>
    <t>41033900</t>
  </si>
  <si>
    <t>Освітня субвенція з державного бюджету місцевим бюджетам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</si>
  <si>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</si>
  <si>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</si>
  <si>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</si>
  <si>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</si>
  <si>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</si>
  <si>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</si>
  <si>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</si>
  <si>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В.о.начальника фінансового управління</t>
  </si>
  <si>
    <t xml:space="preserve">міської ради </t>
  </si>
  <si>
    <t>Аналіз виконання доходів загального фонду</t>
  </si>
  <si>
    <t>бюджету Здолбунівської міської територіальної громади</t>
  </si>
  <si>
    <t>Додаток 1</t>
  </si>
  <si>
    <t>Здолбунівської міської ради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</si>
  <si>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</si>
  <si>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</si>
  <si>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</si>
  <si>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</si>
  <si>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</si>
  <si>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</si>
  <si>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</si>
  <si>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</si>
  <si>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</si>
  <si>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</si>
  <si>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</si>
  <si>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</si>
  <si>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25020100</t>
  </si>
  <si>
    <t>Благодійні внески, гранти та дарунки </t>
  </si>
  <si>
    <t>25020200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</si>
  <si>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</si>
  <si>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</si>
  <si>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Додаток 2</t>
  </si>
  <si>
    <t>Аналіз виконання доходів спеціаьного фонду</t>
  </si>
  <si>
    <t>% виконання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</si>
  <si>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</si>
  <si>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</si>
  <si>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</si>
  <si>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</si>
  <si>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</si>
  <si>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Інша діяльність у сфері державного управління</t>
  </si>
  <si>
    <t>0113033</t>
  </si>
  <si>
    <t>Компенсаційні виплати на пільговий проїзд автомобільним транспортом окремим категоріям громадян</t>
  </si>
  <si>
    <t>0113035</t>
  </si>
  <si>
    <t>Компенсаційні виплати за пільговий проїзд окремих категорій громадян на залізничному транспорті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</si>
  <si>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</si>
  <si>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</si>
  <si>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0113242</t>
  </si>
  <si>
    <t>Інші заходи у сфері соціального захисту і соціального забезпечення</t>
  </si>
  <si>
    <t>0114082</t>
  </si>
  <si>
    <t>Інші заходи в галузі культури і мистецтва</t>
  </si>
  <si>
    <t>0116012</t>
  </si>
  <si>
    <t>Забезпечення діяльності з виробництва, транспортування, постачання теплової енергії</t>
  </si>
  <si>
    <t>0116013</t>
  </si>
  <si>
    <t>Забезпечення діяльності водопровідно-каналізаційного господарства</t>
  </si>
  <si>
    <t>0116017</t>
  </si>
  <si>
    <t>Інша діяльність, пов`язана з експлуатацією об`єктів житлово-комунального господарства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</si>
  <si>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</si>
  <si>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</si>
  <si>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</si>
  <si>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</si>
  <si>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0117461</t>
  </si>
  <si>
    <t>Програма розвитку дорожнього господарства Здолбунівської міської територіальної громади на 2021 рік</t>
  </si>
  <si>
    <t>0117680</t>
  </si>
  <si>
    <t>Членські внески до асоціацій органів місцевого самоврядування</t>
  </si>
  <si>
    <t>0117693</t>
  </si>
  <si>
    <t>Інші заходи, пов`язані з економічною діяльністю</t>
  </si>
  <si>
    <t>0118110</t>
  </si>
  <si>
    <t>Заходи із запобігання та ліквідації надзвичайних ситуацій та наслідків стихійного лиха</t>
  </si>
  <si>
    <t>0119770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</si>
  <si>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</si>
  <si>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</si>
  <si>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</si>
  <si>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</si>
  <si>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</si>
  <si>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</si>
  <si>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0611021</t>
  </si>
  <si>
    <t>Надання загальної середньої освіти закладами загальної середньої освіти</t>
  </si>
  <si>
    <t>0611031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</si>
  <si>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</si>
  <si>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</si>
  <si>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</si>
  <si>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</si>
  <si>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0611142</t>
  </si>
  <si>
    <t>Інші програми та заходи у сфері освіти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</si>
  <si>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</si>
  <si>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</si>
  <si>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</si>
  <si>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</si>
  <si>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0612010</t>
  </si>
  <si>
    <t>Багатопрофільна стаціонарна медична допомога населенню</t>
  </si>
  <si>
    <t>0612100</t>
  </si>
  <si>
    <t>Стоматологічна допомога населенню</t>
  </si>
  <si>
    <t>0612111</t>
  </si>
  <si>
    <t>Первинна медична допомога населенню, що надається центрами первинної медичної (медико-санітарної) допомоги</t>
  </si>
  <si>
    <t>0613230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</si>
  <si>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</si>
  <si>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0614030</t>
  </si>
  <si>
    <t>Забезпечення діяльності бібліотек</t>
  </si>
  <si>
    <t>0614040</t>
  </si>
  <si>
    <t>Забезпечення діяльності музеїв i виставок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</si>
  <si>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</si>
  <si>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</si>
  <si>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</si>
  <si>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0615011</t>
  </si>
  <si>
    <t>Проведення навчально-тренувальних зборів і змагань з олімпійських видів спорту</t>
  </si>
  <si>
    <t>0615012</t>
  </si>
  <si>
    <t>Проведення навчально-тренувальних зборів і змагань з неолімпійських видів спорту</t>
  </si>
  <si>
    <t>0615031</t>
  </si>
  <si>
    <t>Утримання та навчально-тренувальна робота комунальних дитячо-юнацьких спортивних шкіл</t>
  </si>
  <si>
    <t>0615053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</si>
  <si>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</si>
  <si>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0617693</t>
  </si>
  <si>
    <t>3710160</t>
  </si>
  <si>
    <t>3718710</t>
  </si>
  <si>
    <t>Резервний фонд місцевого бюджету</t>
  </si>
  <si>
    <t>Додаток 3</t>
  </si>
  <si>
    <t>Аналіз виконання видатків загального фонду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</si>
  <si>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</si>
  <si>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</si>
  <si>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</si>
  <si>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</si>
  <si>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</si>
  <si>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</si>
  <si>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</si>
  <si>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</si>
  <si>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</si>
  <si>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</si>
  <si>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</si>
  <si>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</si>
  <si>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</si>
  <si>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</si>
  <si>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</si>
  <si>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</si>
  <si>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</si>
  <si>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</si>
  <si>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</si>
  <si>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</si>
  <si>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</si>
  <si>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</si>
  <si>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</si>
  <si>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</si>
  <si>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</si>
  <si>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</si>
  <si>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</si>
  <si>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</si>
  <si>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</si>
  <si>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</si>
  <si>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2730</t>
  </si>
  <si>
    <t>Інші виплати населенню</t>
  </si>
  <si>
    <t>2800</t>
  </si>
  <si>
    <t>Інші поточні видатки</t>
  </si>
  <si>
    <t>9000</t>
  </si>
  <si>
    <t>Нерозподілені видатки</t>
  </si>
  <si>
    <t>Додаток 4</t>
  </si>
  <si>
    <t>0116015</t>
  </si>
  <si>
    <t>Забезпечення надійної та безперебійної експлуатації ліфтів</t>
  </si>
  <si>
    <t>0117310</t>
  </si>
  <si>
    <t>Будівництво-1 об`єктів житлово-комунального господарства</t>
  </si>
  <si>
    <t>0117330</t>
  </si>
  <si>
    <t>Будівництво-1 інших об`єктів комунальної власності</t>
  </si>
  <si>
    <t>0117350</t>
  </si>
  <si>
    <t>Розроблення схем планування та забудови територій (містобудівної документації)</t>
  </si>
  <si>
    <t>0117390</t>
  </si>
  <si>
    <t>Розвиток мережі центрів надання адміністративних послуг</t>
  </si>
  <si>
    <t>0117670</t>
  </si>
  <si>
    <t>Внески до статутного капіталу суб`єктів господарювання</t>
  </si>
  <si>
    <t>0118340</t>
  </si>
  <si>
    <t>Природоохоронні заходи за рахунок цільових фондів</t>
  </si>
  <si>
    <t>Аналіз виконання видатків спеціального фонду</t>
  </si>
  <si>
    <t>Додаток 5</t>
  </si>
  <si>
    <t>План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</si>
  <si>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</si>
  <si>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</si>
  <si>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Плата за розміщення тимчасово вільних коштів місцевих бюджетів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</si>
  <si>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грунту) без спеціального дозволу</t>
  </si>
  <si>
    <t>Базова дотація </t>
  </si>
  <si>
    <t xml:space="preserve"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</si>
  <si>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</si>
  <si>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</si>
  <si>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Світлана ПРОКОПЧУК</t>
  </si>
  <si>
    <t>Надходження бюджетних установ від додаткової (господарської) діяльності</t>
  </si>
  <si>
    <t>Кошти від відчуження майна,що належить Автономній Республіці Крим та майна,що перебуває у комунальній власності</t>
  </si>
  <si>
    <t>Надання пільг окремим категоріям громадян з оплати послуг зв'язку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</si>
  <si>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</si>
  <si>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Реалізація програм в галузі сільського господарства</t>
  </si>
  <si>
    <t xml:space="preserve">Заходи та роботи з мобілізаційної підготовки місцевого населення </t>
  </si>
  <si>
    <t>Заходи та роботи з територіальної оборони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</si>
  <si>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</si>
  <si>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</si>
  <si>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Заходи та роботи з мобілізаційної підготовки місцевого значення</t>
  </si>
  <si>
    <t>Субвенція з місцевого бюджету на здійснення природоохоронних заходів</t>
  </si>
  <si>
    <t>Програма розвитку дорожнього господарства Здолбунівської міської територіальної громади на 2023 рік</t>
  </si>
  <si>
    <t>0113032</t>
  </si>
  <si>
    <t>0113160</t>
  </si>
  <si>
    <t>0118220</t>
  </si>
  <si>
    <t>0118240</t>
  </si>
  <si>
    <t>0611200</t>
  </si>
  <si>
    <t>0611210</t>
  </si>
  <si>
    <t>Фактичне виконання за       І квартал 2023 року</t>
  </si>
  <si>
    <t>План на           І квартал 2023 року</t>
  </si>
  <si>
    <t>Фактичне виконання за І квартал 2023 року</t>
  </si>
  <si>
    <t>План на                  І квартал 2023 року</t>
  </si>
  <si>
    <t>Фактичне виконання за      І квартал 2023 року</t>
  </si>
  <si>
    <t>План на            І квартал 2023 року</t>
  </si>
  <si>
    <t>План на                   І квартал 2023 року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</si>
  <si>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</si>
  <si>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0117110</t>
  </si>
  <si>
    <t>План на              1 квартал 2023 року</t>
  </si>
  <si>
    <t>Фактичне виконання за         1 квартал 2023 року</t>
  </si>
  <si>
    <t>до  рішення виконавчого комітету</t>
  </si>
  <si>
    <t>до рішення виконавчого комітету</t>
  </si>
  <si>
    <t>за перший квартал 2023 року за програмною класифікацією видатків</t>
  </si>
  <si>
    <t>за перший квартал 2023 року за економічною класифікацією видатків</t>
  </si>
  <si>
    <t>за перший квартал 2023 року</t>
  </si>
  <si>
    <t>В.о. начальника фінансового управління</t>
  </si>
  <si>
    <t>10.04.2023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</si>
</sst>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sz val="10"/>
      <color theme="1"/>
      <name val="Шрифт основного тексту"/>
      <family val="2"/>
      <charset val="204"/>
    </font>
    <font>
      <sz val="10"/>
      <color theme="1"/>
      <name val="Шрифт основного тексту"/>
      <family val="2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" fillId="0" borderId="0"/>
  </cellStyleXfs>
  <cellXfs count="102">
    <xf numFmtId="0" fontId="0" fillId="0" borderId="0" xfId="0"/>
    <xf numFmtId="0" fontId="6" fillId="0" borderId="0" xfId="0" applyFont="1"/>
    <xf numFmtId="4" fontId="6" fillId="0" borderId="0" xfId="0" applyNumberFormat="1" applyFont="1" applyAlignment="1">
      <alignment wrapText="1"/>
    </xf>
    <xf numFmtId="4" fontId="6" fillId="0" borderId="0" xfId="0" applyNumberFormat="1" applyFo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vertical="center" wrapText="1"/>
    </xf>
    <xf numFmtId="4" fontId="6" fillId="0" borderId="1" xfId="2" applyNumberFormat="1" applyFont="1" applyBorder="1" applyAlignment="1">
      <alignment vertical="center"/>
    </xf>
    <xf numFmtId="4" fontId="6" fillId="0" borderId="1" xfId="3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4" fontId="10" fillId="0" borderId="0" xfId="0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7" fillId="0" borderId="0" xfId="0" applyFont="1"/>
    <xf numFmtId="0" fontId="11" fillId="0" borderId="0" xfId="1" applyFont="1"/>
    <xf numFmtId="49" fontId="6" fillId="0" borderId="0" xfId="0" applyNumberFormat="1" applyFont="1"/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1" applyFont="1" applyAlignment="1">
      <alignment horizontal="center"/>
    </xf>
    <xf numFmtId="0" fontId="11" fillId="0" borderId="1" xfId="1" applyFont="1" applyBorder="1" applyAlignment="1">
      <alignment vertical="center" wrapText="1"/>
    </xf>
    <xf numFmtId="4" fontId="11" fillId="0" borderId="1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49" fontId="11" fillId="0" borderId="0" xfId="1" applyNumberFormat="1" applyFont="1" applyAlignment="1">
      <alignment horizontal="center"/>
    </xf>
    <xf numFmtId="0" fontId="11" fillId="0" borderId="0" xfId="1" applyFont="1" applyAlignment="1">
      <alignment wrapText="1"/>
    </xf>
    <xf numFmtId="4" fontId="12" fillId="0" borderId="0" xfId="1" applyNumberFormat="1" applyFont="1" applyAlignment="1">
      <alignment vertical="center"/>
    </xf>
    <xf numFmtId="0" fontId="12" fillId="0" borderId="0" xfId="1" applyFont="1"/>
    <xf numFmtId="0" fontId="13" fillId="0" borderId="0" xfId="1" applyFont="1"/>
    <xf numFmtId="4" fontId="14" fillId="0" borderId="0" xfId="0" applyNumberFormat="1" applyFont="1" applyAlignment="1">
      <alignment wrapText="1"/>
    </xf>
    <xf numFmtId="4" fontId="14" fillId="0" borderId="0" xfId="0" applyNumberFormat="1" applyFont="1"/>
    <xf numFmtId="0" fontId="15" fillId="0" borderId="0" xfId="1" applyFont="1"/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4" fontId="11" fillId="0" borderId="1" xfId="5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4" fontId="7" fillId="2" borderId="3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 wrapText="1"/>
    </xf>
    <xf numFmtId="4" fontId="6" fillId="0" borderId="5" xfId="2" applyNumberFormat="1" applyFont="1" applyBorder="1" applyAlignment="1">
      <alignment vertical="center"/>
    </xf>
    <xf numFmtId="4" fontId="6" fillId="0" borderId="5" xfId="3" applyNumberFormat="1" applyFont="1" applyBorder="1" applyAlignment="1">
      <alignment vertical="center"/>
    </xf>
    <xf numFmtId="4" fontId="7" fillId="2" borderId="6" xfId="0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vertical="center" wrapText="1"/>
    </xf>
    <xf numFmtId="4" fontId="6" fillId="0" borderId="11" xfId="2" applyNumberFormat="1" applyFont="1" applyBorder="1" applyAlignment="1">
      <alignment vertical="center"/>
    </xf>
    <xf numFmtId="4" fontId="6" fillId="0" borderId="11" xfId="3" applyNumberFormat="1" applyFont="1" applyBorder="1" applyAlignment="1">
      <alignment vertical="center"/>
    </xf>
    <xf numFmtId="4" fontId="7" fillId="2" borderId="12" xfId="0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 wrapText="1"/>
    </xf>
    <xf numFmtId="4" fontId="6" fillId="0" borderId="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/>
    </xf>
    <xf numFmtId="4" fontId="6" fillId="0" borderId="5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49" fontId="11" fillId="0" borderId="2" xfId="1" applyNumberFormat="1" applyFont="1" applyBorder="1" applyAlignment="1">
      <alignment horizontal="center" vertical="center"/>
    </xf>
    <xf numFmtId="4" fontId="12" fillId="2" borderId="3" xfId="1" applyNumberFormat="1" applyFont="1" applyFill="1" applyBorder="1" applyAlignment="1">
      <alignment vertical="center"/>
    </xf>
    <xf numFmtId="49" fontId="11" fillId="0" borderId="4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4" fontId="11" fillId="0" borderId="5" xfId="1" applyNumberFormat="1" applyFont="1" applyBorder="1" applyAlignment="1">
      <alignment vertical="center"/>
    </xf>
    <xf numFmtId="4" fontId="12" fillId="2" borderId="6" xfId="1" applyNumberFormat="1" applyFont="1" applyFill="1" applyBorder="1" applyAlignment="1">
      <alignment vertical="center"/>
    </xf>
    <xf numFmtId="49" fontId="12" fillId="0" borderId="7" xfId="1" applyNumberFormat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49" fontId="11" fillId="0" borderId="10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vertical="center" wrapText="1"/>
    </xf>
    <xf numFmtId="4" fontId="11" fillId="0" borderId="11" xfId="1" applyNumberFormat="1" applyFont="1" applyBorder="1" applyAlignment="1">
      <alignment vertical="center"/>
    </xf>
    <xf numFmtId="4" fontId="12" fillId="2" borderId="12" xfId="1" applyNumberFormat="1" applyFont="1" applyFill="1" applyBorder="1" applyAlignment="1">
      <alignment vertical="center"/>
    </xf>
    <xf numFmtId="49" fontId="12" fillId="0" borderId="7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vertical="center" wrapText="1"/>
    </xf>
    <xf numFmtId="4" fontId="12" fillId="0" borderId="8" xfId="1" applyNumberFormat="1" applyFont="1" applyBorder="1" applyAlignment="1">
      <alignment vertical="center"/>
    </xf>
    <xf numFmtId="4" fontId="12" fillId="2" borderId="9" xfId="1" applyNumberFormat="1" applyFont="1" applyFill="1" applyBorder="1" applyAlignment="1">
      <alignment vertical="center"/>
    </xf>
    <xf numFmtId="49" fontId="9" fillId="0" borderId="0" xfId="0" applyNumberFormat="1" applyFont="1" applyAlignment="1">
      <alignment horizontal="center"/>
    </xf>
    <xf numFmtId="0" fontId="11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/>
    </xf>
    <xf numFmtId="0" fontId="11" fillId="0" borderId="14" xfId="1" applyFont="1" applyBorder="1" applyAlignment="1">
      <alignment vertical="center"/>
    </xf>
    <xf numFmtId="4" fontId="11" fillId="0" borderId="5" xfId="5" applyNumberFormat="1" applyFont="1" applyBorder="1" applyAlignment="1">
      <alignment vertical="center"/>
    </xf>
    <xf numFmtId="4" fontId="11" fillId="0" borderId="11" xfId="5" applyNumberFormat="1" applyFont="1" applyBorder="1" applyAlignment="1">
      <alignment vertical="center"/>
    </xf>
    <xf numFmtId="49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4" fontId="11" fillId="0" borderId="8" xfId="1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/>
    <xf numFmtId="0" fontId="16" fillId="0" borderId="0" xfId="0" applyFont="1"/>
    <xf numFmtId="49" fontId="16" fillId="0" borderId="0" xfId="0" applyNumberFormat="1" applyFont="1"/>
    <xf numFmtId="0" fontId="9" fillId="0" borderId="0" xfId="0" applyFont="1" applyAlignment="1">
      <alignment horizontal="center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4" xfId="3"/>
    <cellStyle name="Обычный 5" xfId="4"/>
  </cellStyles>
  <dxfs count="5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workbookViewId="0">
      <selection activeCell="H9" sqref="H9"/>
    </sheetView>
  </sheetViews>
  <sheetFormatPr defaultColWidth="9.109375" defaultRowHeight="13.2"/>
  <cols>
    <col min="1" max="1" width="9.109375" style="13" customWidth="1"/>
    <col min="2" max="2" width="50.6640625" style="2" customWidth="1"/>
    <col min="3" max="3" width="14.44140625" style="3" customWidth="1"/>
    <col min="4" max="4" width="14.88671875" style="3" customWidth="1"/>
    <col min="5" max="5" width="14.44140625" style="3" customWidth="1"/>
    <col min="6" max="6" width="9.88671875" style="3" customWidth="1"/>
    <col min="7" max="16384" width="9.109375" style="1"/>
  </cols>
  <sheetData>
    <row r="1" spans="1:6" ht="18">
      <c r="D1" s="98" t="s">
        <v>81</v>
      </c>
    </row>
    <row r="2" spans="1:6" ht="18">
      <c r="D2" s="98" t="s">
        <v>278</v>
      </c>
    </row>
    <row r="3" spans="1:6" ht="18">
      <c r="D3" s="98" t="s">
        <v>82</v>
      </c>
    </row>
    <row r="4" spans="1:6" ht="18">
      <c r="D4" s="98" t="s">
        <v>284</v>
      </c>
    </row>
    <row r="5" spans="1:6">
      <c r="A5" s="14"/>
      <c r="B5" s="5"/>
      <c r="C5" s="6"/>
      <c r="D5" s="6"/>
      <c r="E5" s="6"/>
      <c r="F5" s="6"/>
    </row>
    <row r="6" spans="1:6" ht="17.399999999999999">
      <c r="A6" s="101" t="s">
        <v>79</v>
      </c>
      <c r="B6" s="101"/>
      <c r="C6" s="101"/>
      <c r="D6" s="101"/>
      <c r="E6" s="101"/>
      <c r="F6" s="101"/>
    </row>
    <row r="7" spans="1:6" ht="17.399999999999999">
      <c r="A7" s="101" t="s">
        <v>80</v>
      </c>
      <c r="B7" s="101"/>
      <c r="C7" s="101"/>
      <c r="D7" s="101"/>
      <c r="E7" s="101"/>
      <c r="F7" s="101"/>
    </row>
    <row r="8" spans="1:6" ht="17.399999999999999">
      <c r="A8" s="101" t="s">
        <v>282</v>
      </c>
      <c r="B8" s="101"/>
      <c r="C8" s="101"/>
      <c r="D8" s="101"/>
      <c r="E8" s="101"/>
      <c r="F8" s="101"/>
    </row>
    <row r="9" spans="1:6" ht="13.8" thickBot="1">
      <c r="F9" s="3" t="s">
        <v>0</v>
      </c>
    </row>
    <row r="10" spans="1:6" ht="54" customHeight="1" thickBot="1">
      <c r="A10" s="48" t="s">
        <v>1</v>
      </c>
      <c r="B10" s="49" t="s">
        <v>2</v>
      </c>
      <c r="C10" s="49" t="s">
        <v>239</v>
      </c>
      <c r="D10" s="49" t="s">
        <v>273</v>
      </c>
      <c r="E10" s="49" t="s">
        <v>267</v>
      </c>
      <c r="F10" s="50" t="s">
        <v>102</v>
      </c>
    </row>
    <row r="11" spans="1:6" ht="39.6">
      <c r="A11" s="43" t="s">
        <v>3</v>
      </c>
      <c r="B11" s="44" t="s">
        <v>4</v>
      </c>
      <c r="C11" s="45">
        <v>126700000</v>
      </c>
      <c r="D11" s="45">
        <v>27314800</v>
      </c>
      <c r="E11" s="46">
        <v>27197609.27</v>
      </c>
      <c r="F11" s="47">
        <f t="shared" ref="F11:F56" si="0">IF(D11=0,0,E11/D11*100)</f>
        <v>99.570962518488145</v>
      </c>
    </row>
    <row r="12" spans="1:6" ht="66">
      <c r="A12" s="41" t="s">
        <v>5</v>
      </c>
      <c r="B12" s="7" t="s">
        <v>6</v>
      </c>
      <c r="C12" s="8">
        <v>162449224</v>
      </c>
      <c r="D12" s="8">
        <v>155249224</v>
      </c>
      <c r="E12" s="9">
        <v>196908777.08000001</v>
      </c>
      <c r="F12" s="42">
        <f t="shared" si="0"/>
        <v>126.83398474184966</v>
      </c>
    </row>
    <row r="13" spans="1:6" ht="39.6">
      <c r="A13" s="41" t="s">
        <v>7</v>
      </c>
      <c r="B13" s="7" t="s">
        <v>8</v>
      </c>
      <c r="C13" s="8">
        <v>3200000</v>
      </c>
      <c r="D13" s="8">
        <v>756000</v>
      </c>
      <c r="E13" s="9">
        <v>957474.35</v>
      </c>
      <c r="F13" s="42">
        <f t="shared" si="0"/>
        <v>126.65004629629631</v>
      </c>
    </row>
    <row r="14" spans="1:6" ht="26.4">
      <c r="A14" s="41" t="s">
        <v>9</v>
      </c>
      <c r="B14" s="7" t="s">
        <v>10</v>
      </c>
      <c r="C14" s="8">
        <v>900000</v>
      </c>
      <c r="D14" s="8">
        <v>275000</v>
      </c>
      <c r="E14" s="9">
        <v>314470.31</v>
      </c>
      <c r="F14" s="42">
        <f t="shared" si="0"/>
        <v>114.35283999999999</v>
      </c>
    </row>
    <row r="15" spans="1:6" ht="26.4">
      <c r="A15" s="41" t="s">
        <v>11</v>
      </c>
      <c r="B15" s="7" t="s">
        <v>12</v>
      </c>
      <c r="C15" s="8">
        <v>8800</v>
      </c>
      <c r="D15" s="8">
        <v>8800</v>
      </c>
      <c r="E15" s="9">
        <v>10591</v>
      </c>
      <c r="F15" s="42">
        <f t="shared" si="0"/>
        <v>120.35227272727273</v>
      </c>
    </row>
    <row r="16" spans="1:6" ht="39.6">
      <c r="A16" s="41" t="s">
        <v>13</v>
      </c>
      <c r="B16" s="7" t="s">
        <v>14</v>
      </c>
      <c r="C16" s="8">
        <v>25500</v>
      </c>
      <c r="D16" s="8">
        <v>1200</v>
      </c>
      <c r="E16" s="9">
        <v>1164.29</v>
      </c>
      <c r="F16" s="42">
        <f t="shared" si="0"/>
        <v>97.024166666666673</v>
      </c>
    </row>
    <row r="17" spans="1:6" ht="52.8">
      <c r="A17" s="41" t="s">
        <v>15</v>
      </c>
      <c r="B17" s="7" t="s">
        <v>16</v>
      </c>
      <c r="C17" s="8">
        <v>100000</v>
      </c>
      <c r="D17" s="8">
        <v>200</v>
      </c>
      <c r="E17" s="9">
        <v>209.91</v>
      </c>
      <c r="F17" s="42">
        <f t="shared" si="0"/>
        <v>104.955</v>
      </c>
    </row>
    <row r="18" spans="1:6" ht="26.4">
      <c r="A18" s="41" t="s">
        <v>17</v>
      </c>
      <c r="B18" s="7" t="s">
        <v>18</v>
      </c>
      <c r="C18" s="8">
        <v>320000</v>
      </c>
      <c r="D18" s="8">
        <v>127800</v>
      </c>
      <c r="E18" s="9">
        <v>127972.06</v>
      </c>
      <c r="F18" s="42">
        <f t="shared" si="0"/>
        <v>100.13463223787167</v>
      </c>
    </row>
    <row r="19" spans="1:6" ht="26.4">
      <c r="A19" s="41" t="s">
        <v>19</v>
      </c>
      <c r="B19" s="7" t="s">
        <v>20</v>
      </c>
      <c r="C19" s="8">
        <v>16000</v>
      </c>
      <c r="D19" s="8">
        <v>0</v>
      </c>
      <c r="E19" s="9">
        <v>0</v>
      </c>
      <c r="F19" s="42">
        <f t="shared" si="0"/>
        <v>0</v>
      </c>
    </row>
    <row r="20" spans="1:6">
      <c r="A20" s="41" t="s">
        <v>21</v>
      </c>
      <c r="B20" s="7" t="s">
        <v>22</v>
      </c>
      <c r="C20" s="8">
        <v>640000</v>
      </c>
      <c r="D20" s="8">
        <v>428000</v>
      </c>
      <c r="E20" s="9">
        <v>444778.39</v>
      </c>
      <c r="F20" s="42">
        <f t="shared" si="0"/>
        <v>103.92018457943925</v>
      </c>
    </row>
    <row r="21" spans="1:6">
      <c r="A21" s="41" t="s">
        <v>23</v>
      </c>
      <c r="B21" s="7" t="s">
        <v>22</v>
      </c>
      <c r="C21" s="8">
        <v>6000000</v>
      </c>
      <c r="D21" s="8">
        <v>2500000</v>
      </c>
      <c r="E21" s="9">
        <v>2635866.1800000002</v>
      </c>
      <c r="F21" s="42">
        <f t="shared" si="0"/>
        <v>105.4346472</v>
      </c>
    </row>
    <row r="22" spans="1:6" ht="71.25" customHeight="1">
      <c r="A22" s="41">
        <v>14040100</v>
      </c>
      <c r="B22" s="7" t="s">
        <v>240</v>
      </c>
      <c r="C22" s="8">
        <v>4000000</v>
      </c>
      <c r="D22" s="10">
        <v>736000</v>
      </c>
      <c r="E22" s="9">
        <v>701564.46</v>
      </c>
      <c r="F22" s="42">
        <f t="shared" si="0"/>
        <v>95.321258152173911</v>
      </c>
    </row>
    <row r="23" spans="1:6" ht="54.75" customHeight="1">
      <c r="A23" s="41">
        <v>14040200</v>
      </c>
      <c r="B23" s="7" t="s">
        <v>241</v>
      </c>
      <c r="C23" s="8">
        <v>3200000</v>
      </c>
      <c r="D23" s="10">
        <v>596000</v>
      </c>
      <c r="E23" s="9">
        <v>599508.55000000005</v>
      </c>
      <c r="F23" s="42">
        <f t="shared" si="0"/>
        <v>100.58868288590605</v>
      </c>
    </row>
    <row r="24" spans="1:6" ht="39.6">
      <c r="A24" s="41" t="s">
        <v>24</v>
      </c>
      <c r="B24" s="7" t="s">
        <v>25</v>
      </c>
      <c r="C24" s="8">
        <v>54000</v>
      </c>
      <c r="D24" s="9">
        <v>13500</v>
      </c>
      <c r="E24" s="9">
        <v>12392.3</v>
      </c>
      <c r="F24" s="42">
        <f t="shared" si="0"/>
        <v>91.794814814814814</v>
      </c>
    </row>
    <row r="25" spans="1:6" ht="39.6">
      <c r="A25" s="41" t="s">
        <v>26</v>
      </c>
      <c r="B25" s="7" t="s">
        <v>27</v>
      </c>
      <c r="C25" s="8">
        <v>290000</v>
      </c>
      <c r="D25" s="9">
        <v>32000</v>
      </c>
      <c r="E25" s="9">
        <v>32321.51</v>
      </c>
      <c r="F25" s="42">
        <f t="shared" si="0"/>
        <v>101.00471874999999</v>
      </c>
    </row>
    <row r="26" spans="1:6" ht="39.6">
      <c r="A26" s="41" t="s">
        <v>28</v>
      </c>
      <c r="B26" s="7" t="s">
        <v>29</v>
      </c>
      <c r="C26" s="8">
        <v>650000</v>
      </c>
      <c r="D26" s="9">
        <v>233500</v>
      </c>
      <c r="E26" s="9">
        <v>233306.43</v>
      </c>
      <c r="F26" s="42">
        <f t="shared" si="0"/>
        <v>99.917100642398282</v>
      </c>
    </row>
    <row r="27" spans="1:6" ht="39.6">
      <c r="A27" s="41" t="s">
        <v>30</v>
      </c>
      <c r="B27" s="7" t="s">
        <v>31</v>
      </c>
      <c r="C27" s="8">
        <v>4100000</v>
      </c>
      <c r="D27" s="9">
        <v>900000</v>
      </c>
      <c r="E27" s="9">
        <v>935574.05</v>
      </c>
      <c r="F27" s="42">
        <f t="shared" si="0"/>
        <v>103.95267222222222</v>
      </c>
    </row>
    <row r="28" spans="1:6">
      <c r="A28" s="41" t="s">
        <v>32</v>
      </c>
      <c r="B28" s="7" t="s">
        <v>33</v>
      </c>
      <c r="C28" s="8">
        <v>18500000</v>
      </c>
      <c r="D28" s="9">
        <v>4620000</v>
      </c>
      <c r="E28" s="9">
        <v>5621688.3300000001</v>
      </c>
      <c r="F28" s="42">
        <f t="shared" si="0"/>
        <v>121.68156558441558</v>
      </c>
    </row>
    <row r="29" spans="1:6">
      <c r="A29" s="41" t="s">
        <v>34</v>
      </c>
      <c r="B29" s="7" t="s">
        <v>35</v>
      </c>
      <c r="C29" s="8">
        <v>10000000</v>
      </c>
      <c r="D29" s="9">
        <v>2500000</v>
      </c>
      <c r="E29" s="9">
        <v>2766807.83</v>
      </c>
      <c r="F29" s="42">
        <f t="shared" si="0"/>
        <v>110.67231319999999</v>
      </c>
    </row>
    <row r="30" spans="1:6">
      <c r="A30" s="41" t="s">
        <v>36</v>
      </c>
      <c r="B30" s="7" t="s">
        <v>37</v>
      </c>
      <c r="C30" s="8">
        <v>460000</v>
      </c>
      <c r="D30" s="9">
        <v>48000</v>
      </c>
      <c r="E30" s="9">
        <v>50506.55</v>
      </c>
      <c r="F30" s="42">
        <f t="shared" si="0"/>
        <v>105.22197916666667</v>
      </c>
    </row>
    <row r="31" spans="1:6">
      <c r="A31" s="41" t="s">
        <v>38</v>
      </c>
      <c r="B31" s="7" t="s">
        <v>39</v>
      </c>
      <c r="C31" s="8">
        <v>660000</v>
      </c>
      <c r="D31" s="9">
        <v>118500</v>
      </c>
      <c r="E31" s="9">
        <v>125111.62</v>
      </c>
      <c r="F31" s="42">
        <f t="shared" si="0"/>
        <v>105.57942616033755</v>
      </c>
    </row>
    <row r="32" spans="1:6">
      <c r="A32" s="41" t="s">
        <v>40</v>
      </c>
      <c r="B32" s="7" t="s">
        <v>41</v>
      </c>
      <c r="C32" s="8">
        <v>72000</v>
      </c>
      <c r="D32" s="9">
        <v>6300</v>
      </c>
      <c r="E32" s="9">
        <v>6250</v>
      </c>
      <c r="F32" s="42">
        <f t="shared" si="0"/>
        <v>99.206349206349216</v>
      </c>
    </row>
    <row r="33" spans="1:6">
      <c r="A33" s="41" t="s">
        <v>42</v>
      </c>
      <c r="B33" s="7" t="s">
        <v>43</v>
      </c>
      <c r="C33" s="8">
        <v>8000</v>
      </c>
      <c r="D33" s="9">
        <v>3000</v>
      </c>
      <c r="E33" s="9">
        <v>3019.5</v>
      </c>
      <c r="F33" s="42">
        <f t="shared" si="0"/>
        <v>100.64999999999999</v>
      </c>
    </row>
    <row r="34" spans="1:6">
      <c r="A34" s="41" t="s">
        <v>44</v>
      </c>
      <c r="B34" s="7" t="s">
        <v>45</v>
      </c>
      <c r="C34" s="8">
        <v>4000000</v>
      </c>
      <c r="D34" s="9">
        <v>1000000</v>
      </c>
      <c r="E34" s="9">
        <v>1142928.3999999999</v>
      </c>
      <c r="F34" s="42">
        <f t="shared" si="0"/>
        <v>114.29284</v>
      </c>
    </row>
    <row r="35" spans="1:6">
      <c r="A35" s="41" t="s">
        <v>46</v>
      </c>
      <c r="B35" s="7" t="s">
        <v>47</v>
      </c>
      <c r="C35" s="8">
        <v>20000000</v>
      </c>
      <c r="D35" s="9">
        <v>5250000</v>
      </c>
      <c r="E35" s="9">
        <v>5297569.8499999996</v>
      </c>
      <c r="F35" s="42">
        <f t="shared" si="0"/>
        <v>100.90609238095239</v>
      </c>
    </row>
    <row r="36" spans="1:6" ht="52.8">
      <c r="A36" s="41" t="s">
        <v>48</v>
      </c>
      <c r="B36" s="7" t="s">
        <v>49</v>
      </c>
      <c r="C36" s="8">
        <v>1400000</v>
      </c>
      <c r="D36" s="9">
        <v>240000</v>
      </c>
      <c r="E36" s="9">
        <v>245191.92</v>
      </c>
      <c r="F36" s="42">
        <f t="shared" si="0"/>
        <v>102.16330000000001</v>
      </c>
    </row>
    <row r="37" spans="1:6" ht="26.25" customHeight="1">
      <c r="A37" s="41">
        <v>21050000</v>
      </c>
      <c r="B37" s="7" t="s">
        <v>242</v>
      </c>
      <c r="C37" s="8">
        <v>0</v>
      </c>
      <c r="D37" s="10">
        <v>0</v>
      </c>
      <c r="E37" s="9">
        <v>239840</v>
      </c>
      <c r="F37" s="42">
        <f t="shared" si="0"/>
        <v>0</v>
      </c>
    </row>
    <row r="38" spans="1:6" ht="15.75" customHeight="1">
      <c r="A38" s="41" t="s">
        <v>50</v>
      </c>
      <c r="B38" s="7" t="s">
        <v>51</v>
      </c>
      <c r="C38" s="8">
        <v>48000</v>
      </c>
      <c r="D38" s="9">
        <v>4900</v>
      </c>
      <c r="E38" s="9">
        <v>5780</v>
      </c>
      <c r="F38" s="42">
        <f t="shared" si="0"/>
        <v>117.95918367346938</v>
      </c>
    </row>
    <row r="39" spans="1:6" ht="39.6">
      <c r="A39" s="41" t="s">
        <v>52</v>
      </c>
      <c r="B39" s="7" t="s">
        <v>53</v>
      </c>
      <c r="C39" s="8">
        <v>65000</v>
      </c>
      <c r="D39" s="9">
        <v>44000</v>
      </c>
      <c r="E39" s="9">
        <v>44000</v>
      </c>
      <c r="F39" s="42">
        <f t="shared" si="0"/>
        <v>100</v>
      </c>
    </row>
    <row r="40" spans="1:6" ht="39.6">
      <c r="A40" s="41" t="s">
        <v>54</v>
      </c>
      <c r="B40" s="7" t="s">
        <v>55</v>
      </c>
      <c r="C40" s="8">
        <v>8000</v>
      </c>
      <c r="D40" s="9">
        <v>0</v>
      </c>
      <c r="E40" s="9">
        <v>0</v>
      </c>
      <c r="F40" s="42">
        <f t="shared" si="0"/>
        <v>0</v>
      </c>
    </row>
    <row r="41" spans="1:6">
      <c r="A41" s="41" t="s">
        <v>56</v>
      </c>
      <c r="B41" s="7" t="s">
        <v>57</v>
      </c>
      <c r="C41" s="8">
        <v>1800000</v>
      </c>
      <c r="D41" s="9">
        <v>400000</v>
      </c>
      <c r="E41" s="9">
        <v>408942.68</v>
      </c>
      <c r="F41" s="42">
        <f t="shared" si="0"/>
        <v>102.23567</v>
      </c>
    </row>
    <row r="42" spans="1:6" ht="26.4">
      <c r="A42" s="41" t="s">
        <v>58</v>
      </c>
      <c r="B42" s="7" t="s">
        <v>59</v>
      </c>
      <c r="C42" s="8">
        <v>240000</v>
      </c>
      <c r="D42" s="9">
        <v>36000</v>
      </c>
      <c r="E42" s="9">
        <v>35910</v>
      </c>
      <c r="F42" s="42">
        <f t="shared" si="0"/>
        <v>99.75</v>
      </c>
    </row>
    <row r="43" spans="1:6" ht="39.6">
      <c r="A43" s="41" t="s">
        <v>60</v>
      </c>
      <c r="B43" s="7" t="s">
        <v>61</v>
      </c>
      <c r="C43" s="8">
        <v>2000</v>
      </c>
      <c r="D43" s="9">
        <v>0</v>
      </c>
      <c r="E43" s="9">
        <v>0</v>
      </c>
      <c r="F43" s="42">
        <f t="shared" si="0"/>
        <v>0</v>
      </c>
    </row>
    <row r="44" spans="1:6" ht="39.6">
      <c r="A44" s="41" t="s">
        <v>62</v>
      </c>
      <c r="B44" s="7" t="s">
        <v>63</v>
      </c>
      <c r="C44" s="8">
        <v>20000</v>
      </c>
      <c r="D44" s="9">
        <v>4000</v>
      </c>
      <c r="E44" s="9">
        <v>4201.5600000000004</v>
      </c>
      <c r="F44" s="42">
        <f t="shared" si="0"/>
        <v>105.03900000000002</v>
      </c>
    </row>
    <row r="45" spans="1:6" ht="39.6">
      <c r="A45" s="41" t="s">
        <v>64</v>
      </c>
      <c r="B45" s="7" t="s">
        <v>65</v>
      </c>
      <c r="C45" s="8">
        <v>10300</v>
      </c>
      <c r="D45" s="9">
        <v>2151</v>
      </c>
      <c r="E45" s="9">
        <v>2369.2600000000002</v>
      </c>
      <c r="F45" s="42">
        <f t="shared" si="0"/>
        <v>110.14690841469086</v>
      </c>
    </row>
    <row r="46" spans="1:6">
      <c r="A46" s="41" t="s">
        <v>66</v>
      </c>
      <c r="B46" s="7" t="s">
        <v>67</v>
      </c>
      <c r="C46" s="8">
        <v>221200</v>
      </c>
      <c r="D46" s="9">
        <v>221200</v>
      </c>
      <c r="E46" s="9">
        <v>1103711.52</v>
      </c>
      <c r="F46" s="42">
        <f t="shared" si="0"/>
        <v>498.96542495479207</v>
      </c>
    </row>
    <row r="47" spans="1:6" ht="80.25" customHeight="1">
      <c r="A47" s="41">
        <v>24062200</v>
      </c>
      <c r="B47" s="7" t="s">
        <v>243</v>
      </c>
      <c r="C47" s="8">
        <v>70000</v>
      </c>
      <c r="D47" s="9">
        <v>70000</v>
      </c>
      <c r="E47" s="9">
        <v>69910.81</v>
      </c>
      <c r="F47" s="42">
        <f t="shared" si="0"/>
        <v>99.872585714285705</v>
      </c>
    </row>
    <row r="48" spans="1:6">
      <c r="A48" s="41">
        <v>41020100</v>
      </c>
      <c r="B48" s="7" t="s">
        <v>244</v>
      </c>
      <c r="C48" s="8">
        <v>6752600</v>
      </c>
      <c r="D48" s="9">
        <v>1688100</v>
      </c>
      <c r="E48" s="9">
        <v>1688100</v>
      </c>
      <c r="F48" s="42">
        <f t="shared" si="0"/>
        <v>100</v>
      </c>
    </row>
    <row r="49" spans="1:6" ht="66.75" customHeight="1">
      <c r="A49" s="41">
        <v>41021400</v>
      </c>
      <c r="B49" s="7" t="s">
        <v>245</v>
      </c>
      <c r="C49" s="8">
        <v>4818700</v>
      </c>
      <c r="D49" s="9">
        <v>3280200</v>
      </c>
      <c r="E49" s="9">
        <v>3280200</v>
      </c>
      <c r="F49" s="42">
        <f t="shared" si="0"/>
        <v>100</v>
      </c>
    </row>
    <row r="50" spans="1:6" ht="26.4">
      <c r="A50" s="41" t="s">
        <v>68</v>
      </c>
      <c r="B50" s="7" t="s">
        <v>69</v>
      </c>
      <c r="C50" s="10">
        <v>86765500</v>
      </c>
      <c r="D50" s="9">
        <v>20345800</v>
      </c>
      <c r="E50" s="9">
        <v>20345800</v>
      </c>
      <c r="F50" s="42">
        <f t="shared" si="0"/>
        <v>100</v>
      </c>
    </row>
    <row r="51" spans="1:6" ht="30.75" customHeight="1">
      <c r="A51" s="41" t="s">
        <v>70</v>
      </c>
      <c r="B51" s="7" t="s">
        <v>71</v>
      </c>
      <c r="C51" s="10">
        <v>2423250</v>
      </c>
      <c r="D51" s="9">
        <v>568294</v>
      </c>
      <c r="E51" s="9">
        <v>568294</v>
      </c>
      <c r="F51" s="42">
        <f t="shared" si="0"/>
        <v>100</v>
      </c>
    </row>
    <row r="52" spans="1:6" ht="37.5" customHeight="1">
      <c r="A52" s="41">
        <v>41051200</v>
      </c>
      <c r="B52" s="7" t="s">
        <v>246</v>
      </c>
      <c r="C52" s="8">
        <v>322047</v>
      </c>
      <c r="D52" s="9">
        <v>83421</v>
      </c>
      <c r="E52" s="9">
        <v>83421</v>
      </c>
      <c r="F52" s="42">
        <f t="shared" si="0"/>
        <v>100</v>
      </c>
    </row>
    <row r="53" spans="1:6" ht="49.5" customHeight="1">
      <c r="A53" s="41">
        <v>41051700</v>
      </c>
      <c r="B53" s="7" t="s">
        <v>247</v>
      </c>
      <c r="C53" s="8">
        <v>56791</v>
      </c>
      <c r="D53" s="9">
        <v>0</v>
      </c>
      <c r="E53" s="9">
        <v>0</v>
      </c>
      <c r="F53" s="42">
        <f t="shared" si="0"/>
        <v>0</v>
      </c>
    </row>
    <row r="54" spans="1:6" ht="13.8" thickBot="1">
      <c r="A54" s="51" t="s">
        <v>72</v>
      </c>
      <c r="B54" s="52" t="s">
        <v>73</v>
      </c>
      <c r="C54" s="53">
        <v>10210400</v>
      </c>
      <c r="D54" s="54">
        <v>2924634</v>
      </c>
      <c r="E54" s="54">
        <v>2924634</v>
      </c>
      <c r="F54" s="55">
        <f t="shared" si="0"/>
        <v>100</v>
      </c>
    </row>
    <row r="55" spans="1:6" ht="13.8" thickBot="1">
      <c r="A55" s="56" t="s">
        <v>74</v>
      </c>
      <c r="B55" s="57" t="s">
        <v>75</v>
      </c>
      <c r="C55" s="58">
        <f>SUM(C11:C47)</f>
        <v>370238024</v>
      </c>
      <c r="D55" s="58">
        <f>SUM(D11:D47)</f>
        <v>203740075</v>
      </c>
      <c r="E55" s="58">
        <f>SUM(E11:E47)</f>
        <v>248287319.97000009</v>
      </c>
      <c r="F55" s="59">
        <f t="shared" si="0"/>
        <v>121.86474358076099</v>
      </c>
    </row>
    <row r="56" spans="1:6" ht="13.8" thickBot="1">
      <c r="A56" s="56" t="s">
        <v>74</v>
      </c>
      <c r="B56" s="57" t="s">
        <v>76</v>
      </c>
      <c r="C56" s="58">
        <f>SUM(C11:C54)</f>
        <v>481587312</v>
      </c>
      <c r="D56" s="58">
        <f>SUM(D11:D54)</f>
        <v>232630524</v>
      </c>
      <c r="E56" s="58">
        <f>SUM(E11:E54)</f>
        <v>277177768.97000009</v>
      </c>
      <c r="F56" s="59">
        <f t="shared" si="0"/>
        <v>119.14935503906618</v>
      </c>
    </row>
    <row r="61" spans="1:6" s="15" customFormat="1" ht="18">
      <c r="A61" s="16"/>
      <c r="B61" s="97" t="s">
        <v>77</v>
      </c>
      <c r="C61" s="36"/>
      <c r="D61" s="36"/>
      <c r="E61" s="36"/>
      <c r="F61" s="12"/>
    </row>
    <row r="62" spans="1:6" s="15" customFormat="1" ht="18">
      <c r="A62" s="16"/>
      <c r="B62" s="97" t="s">
        <v>78</v>
      </c>
      <c r="C62" s="36"/>
      <c r="D62" s="98" t="s">
        <v>248</v>
      </c>
      <c r="E62" s="98"/>
      <c r="F62" s="12"/>
    </row>
  </sheetData>
  <mergeCells count="3">
    <mergeCell ref="A6:F6"/>
    <mergeCell ref="A8:F8"/>
    <mergeCell ref="A7:F7"/>
  </mergeCells>
  <conditionalFormatting sqref="A11:A47 A49:A56">
    <cfRule type="expression" dxfId="55" priority="8" stopIfTrue="1">
      <formula>#REF!=1</formula>
    </cfRule>
  </conditionalFormatting>
  <conditionalFormatting sqref="B11:B47 B49:B56">
    <cfRule type="expression" dxfId="54" priority="9" stopIfTrue="1">
      <formula>#REF!=1</formula>
    </cfRule>
  </conditionalFormatting>
  <conditionalFormatting sqref="C11:C47 C49:C56">
    <cfRule type="expression" dxfId="53" priority="11" stopIfTrue="1">
      <formula>#REF!=1</formula>
    </cfRule>
  </conditionalFormatting>
  <conditionalFormatting sqref="D11:D47 D49:D56">
    <cfRule type="expression" dxfId="52" priority="12" stopIfTrue="1">
      <formula>#REF!=1</formula>
    </cfRule>
  </conditionalFormatting>
  <conditionalFormatting sqref="E11:E47 E49:E56">
    <cfRule type="expression" dxfId="51" priority="13" stopIfTrue="1">
      <formula>#REF!=1</formula>
    </cfRule>
  </conditionalFormatting>
  <conditionalFormatting sqref="F11:F46 F50:F56">
    <cfRule type="expression" dxfId="50" priority="15" stopIfTrue="1">
      <formula>#REF!=1</formula>
    </cfRule>
  </conditionalFormatting>
  <conditionalFormatting sqref="A48">
    <cfRule type="expression" dxfId="49" priority="2" stopIfTrue="1">
      <formula>#REF!=1</formula>
    </cfRule>
  </conditionalFormatting>
  <conditionalFormatting sqref="B48">
    <cfRule type="expression" dxfId="48" priority="3" stopIfTrue="1">
      <formula>#REF!=1</formula>
    </cfRule>
  </conditionalFormatting>
  <conditionalFormatting sqref="C48">
    <cfRule type="expression" dxfId="47" priority="4" stopIfTrue="1">
      <formula>#REF!=1</formula>
    </cfRule>
  </conditionalFormatting>
  <conditionalFormatting sqref="D48">
    <cfRule type="expression" dxfId="46" priority="5" stopIfTrue="1">
      <formula>#REF!=1</formula>
    </cfRule>
  </conditionalFormatting>
  <conditionalFormatting sqref="E48">
    <cfRule type="expression" dxfId="45" priority="6" stopIfTrue="1">
      <formula>#REF!=1</formula>
    </cfRule>
  </conditionalFormatting>
  <conditionalFormatting sqref="F47:F49">
    <cfRule type="expression" dxfId="44" priority="1" stopIfTrue="1">
      <formula>#REF!=1</formula>
    </cfRule>
  </conditionalFormatting>
  <pageMargins left="0.76" right="0.33" top="0.39370078740157499" bottom="0.39370078740157499" header="0" footer="0"/>
  <pageSetup paperSize="9" scale="83" fitToHeight="7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activeCell="H14" sqref="H14"/>
    </sheetView>
  </sheetViews>
  <sheetFormatPr defaultColWidth="9.109375" defaultRowHeight="13.2"/>
  <cols>
    <col min="1" max="1" width="12.33203125" style="1" customWidth="1"/>
    <col min="2" max="2" width="50.6640625" style="2" customWidth="1"/>
    <col min="3" max="3" width="16.33203125" style="3" customWidth="1"/>
    <col min="4" max="4" width="13.109375" style="3" customWidth="1"/>
    <col min="5" max="5" width="14.88671875" style="3" customWidth="1"/>
    <col min="6" max="6" width="10.33203125" style="3" customWidth="1"/>
    <col min="7" max="16384" width="9.109375" style="1"/>
  </cols>
  <sheetData>
    <row r="1" spans="1:6" ht="18">
      <c r="D1" s="98" t="s">
        <v>100</v>
      </c>
    </row>
    <row r="2" spans="1:6" ht="18">
      <c r="D2" s="98" t="s">
        <v>279</v>
      </c>
    </row>
    <row r="3" spans="1:6" ht="18">
      <c r="D3" s="98" t="s">
        <v>82</v>
      </c>
    </row>
    <row r="4" spans="1:6" ht="18">
      <c r="D4" s="98" t="s">
        <v>284</v>
      </c>
    </row>
    <row r="5" spans="1:6">
      <c r="A5" s="4"/>
      <c r="B5" s="5"/>
      <c r="C5" s="6"/>
      <c r="D5" s="6"/>
      <c r="E5" s="6"/>
      <c r="F5" s="6"/>
    </row>
    <row r="6" spans="1:6" ht="17.399999999999999">
      <c r="A6" s="101" t="s">
        <v>101</v>
      </c>
      <c r="B6" s="101"/>
      <c r="C6" s="101"/>
      <c r="D6" s="101"/>
      <c r="E6" s="101"/>
      <c r="F6" s="101"/>
    </row>
    <row r="7" spans="1:6" ht="17.399999999999999">
      <c r="A7" s="101" t="s">
        <v>80</v>
      </c>
      <c r="B7" s="101"/>
      <c r="C7" s="101"/>
      <c r="D7" s="101"/>
      <c r="E7" s="101"/>
      <c r="F7" s="101"/>
    </row>
    <row r="8" spans="1:6" ht="17.399999999999999">
      <c r="A8" s="101" t="s">
        <v>282</v>
      </c>
      <c r="B8" s="101"/>
      <c r="C8" s="101"/>
      <c r="D8" s="101"/>
      <c r="E8" s="101"/>
      <c r="F8" s="101"/>
    </row>
    <row r="9" spans="1:6" ht="13.8" thickBot="1">
      <c r="F9" s="3" t="s">
        <v>0</v>
      </c>
    </row>
    <row r="10" spans="1:6" ht="53.4" thickBot="1">
      <c r="A10" s="48" t="s">
        <v>1</v>
      </c>
      <c r="B10" s="49" t="s">
        <v>2</v>
      </c>
      <c r="C10" s="49" t="s">
        <v>239</v>
      </c>
      <c r="D10" s="49" t="s">
        <v>268</v>
      </c>
      <c r="E10" s="49" t="s">
        <v>269</v>
      </c>
      <c r="F10" s="62" t="s">
        <v>102</v>
      </c>
    </row>
    <row r="11" spans="1:6" ht="53.25" customHeight="1">
      <c r="A11" s="43" t="s">
        <v>83</v>
      </c>
      <c r="B11" s="44" t="s">
        <v>84</v>
      </c>
      <c r="C11" s="61">
        <v>525600</v>
      </c>
      <c r="D11" s="61">
        <v>131400</v>
      </c>
      <c r="E11" s="61">
        <v>116748.26</v>
      </c>
      <c r="F11" s="47">
        <f t="shared" ref="F11:F23" si="0">IF(D11=0,0,E11/D11*100)</f>
        <v>88.849512937595122</v>
      </c>
    </row>
    <row r="12" spans="1:6" ht="30.75" customHeight="1">
      <c r="A12" s="41" t="s">
        <v>85</v>
      </c>
      <c r="B12" s="7" t="s">
        <v>86</v>
      </c>
      <c r="C12" s="17"/>
      <c r="D12" s="17"/>
      <c r="E12" s="10">
        <v>4.25</v>
      </c>
      <c r="F12" s="42">
        <f t="shared" si="0"/>
        <v>0</v>
      </c>
    </row>
    <row r="13" spans="1:6" ht="43.5" customHeight="1">
      <c r="A13" s="41" t="s">
        <v>87</v>
      </c>
      <c r="B13" s="7" t="s">
        <v>88</v>
      </c>
      <c r="C13" s="17"/>
      <c r="D13" s="17"/>
      <c r="E13" s="10">
        <v>186.39</v>
      </c>
      <c r="F13" s="42">
        <f t="shared" si="0"/>
        <v>0</v>
      </c>
    </row>
    <row r="14" spans="1:6" ht="28.5" customHeight="1">
      <c r="A14" s="41" t="s">
        <v>89</v>
      </c>
      <c r="B14" s="7" t="s">
        <v>90</v>
      </c>
      <c r="C14" s="10">
        <v>4258204</v>
      </c>
      <c r="D14" s="10">
        <v>1064551</v>
      </c>
      <c r="E14" s="10">
        <v>381114.46</v>
      </c>
      <c r="F14" s="42">
        <f t="shared" si="0"/>
        <v>35.800488656720063</v>
      </c>
    </row>
    <row r="15" spans="1:6" ht="29.25" customHeight="1">
      <c r="A15" s="41">
        <v>25010200</v>
      </c>
      <c r="B15" s="7" t="s">
        <v>249</v>
      </c>
      <c r="C15" s="10"/>
      <c r="D15" s="10"/>
      <c r="E15" s="10">
        <v>171972</v>
      </c>
      <c r="F15" s="42"/>
    </row>
    <row r="16" spans="1:6" ht="45.75" customHeight="1">
      <c r="A16" s="41" t="s">
        <v>91</v>
      </c>
      <c r="B16" s="7" t="s">
        <v>92</v>
      </c>
      <c r="C16" s="17"/>
      <c r="D16" s="17"/>
      <c r="E16" s="10">
        <v>29054.63</v>
      </c>
      <c r="F16" s="42">
        <f t="shared" si="0"/>
        <v>0</v>
      </c>
    </row>
    <row r="17" spans="1:6" ht="30.75" customHeight="1">
      <c r="A17" s="41" t="s">
        <v>93</v>
      </c>
      <c r="B17" s="7" t="s">
        <v>94</v>
      </c>
      <c r="C17" s="17"/>
      <c r="D17" s="17"/>
      <c r="E17" s="10">
        <v>3594.26</v>
      </c>
      <c r="F17" s="42">
        <f t="shared" si="0"/>
        <v>0</v>
      </c>
    </row>
    <row r="18" spans="1:6" ht="18.75" customHeight="1">
      <c r="A18" s="41" t="s">
        <v>95</v>
      </c>
      <c r="B18" s="7" t="s">
        <v>96</v>
      </c>
      <c r="C18" s="17"/>
      <c r="D18" s="17"/>
      <c r="E18" s="10">
        <v>1010239.44</v>
      </c>
      <c r="F18" s="42">
        <f t="shared" si="0"/>
        <v>0</v>
      </c>
    </row>
    <row r="19" spans="1:6" ht="68.25" customHeight="1">
      <c r="A19" s="41" t="s">
        <v>97</v>
      </c>
      <c r="B19" s="7" t="s">
        <v>274</v>
      </c>
      <c r="C19" s="17"/>
      <c r="D19" s="17"/>
      <c r="E19" s="10">
        <v>2849808.21</v>
      </c>
      <c r="F19" s="42">
        <f t="shared" si="0"/>
        <v>0</v>
      </c>
    </row>
    <row r="20" spans="1:6" ht="44.25" customHeight="1">
      <c r="A20" s="60">
        <v>31030000</v>
      </c>
      <c r="B20" s="7" t="s">
        <v>250</v>
      </c>
      <c r="C20" s="17"/>
      <c r="D20" s="17"/>
      <c r="E20" s="10">
        <v>102363</v>
      </c>
      <c r="F20" s="42">
        <f t="shared" si="0"/>
        <v>0</v>
      </c>
    </row>
    <row r="21" spans="1:6" ht="59.25" customHeight="1" thickBot="1">
      <c r="A21" s="51" t="s">
        <v>98</v>
      </c>
      <c r="B21" s="52" t="s">
        <v>99</v>
      </c>
      <c r="C21" s="63">
        <v>300000</v>
      </c>
      <c r="D21" s="63">
        <v>0</v>
      </c>
      <c r="E21" s="63">
        <v>0</v>
      </c>
      <c r="F21" s="55">
        <f t="shared" si="0"/>
        <v>0</v>
      </c>
    </row>
    <row r="22" spans="1:6" s="18" customFormat="1" ht="13.8" thickBot="1">
      <c r="A22" s="48" t="s">
        <v>74</v>
      </c>
      <c r="B22" s="64" t="s">
        <v>75</v>
      </c>
      <c r="C22" s="65">
        <f>SUM(C11:C21)</f>
        <v>5083804</v>
      </c>
      <c r="D22" s="65">
        <f>SUM(D11:D21)</f>
        <v>1195951</v>
      </c>
      <c r="E22" s="65">
        <f>SUM(E11:E21)</f>
        <v>4665084.9000000004</v>
      </c>
      <c r="F22" s="59">
        <f t="shared" si="0"/>
        <v>390.07324714808556</v>
      </c>
    </row>
    <row r="23" spans="1:6" s="18" customFormat="1" ht="13.8" thickBot="1">
      <c r="A23" s="66" t="s">
        <v>74</v>
      </c>
      <c r="B23" s="64" t="s">
        <v>76</v>
      </c>
      <c r="C23" s="65">
        <f>SUM(C11:C21)</f>
        <v>5083804</v>
      </c>
      <c r="D23" s="65">
        <f>SUM(D11:D21)</f>
        <v>1195951</v>
      </c>
      <c r="E23" s="65">
        <f>SUM(E11:E21)</f>
        <v>4665084.9000000004</v>
      </c>
      <c r="F23" s="59">
        <f t="shared" si="0"/>
        <v>390.07324714808556</v>
      </c>
    </row>
    <row r="26" spans="1:6" ht="14.25" customHeight="1"/>
    <row r="27" spans="1:6" s="15" customFormat="1" ht="18">
      <c r="A27" s="99" t="s">
        <v>283</v>
      </c>
      <c r="B27" s="35"/>
      <c r="C27" s="36"/>
      <c r="D27" s="36"/>
      <c r="E27" s="36"/>
      <c r="F27" s="36"/>
    </row>
    <row r="28" spans="1:6" s="15" customFormat="1" ht="18">
      <c r="A28" s="99" t="s">
        <v>78</v>
      </c>
      <c r="B28" s="35"/>
      <c r="C28" s="36"/>
      <c r="D28" s="98" t="s">
        <v>248</v>
      </c>
      <c r="E28" s="36"/>
      <c r="F28" s="36"/>
    </row>
  </sheetData>
  <mergeCells count="3">
    <mergeCell ref="A6:F6"/>
    <mergeCell ref="A7:F7"/>
    <mergeCell ref="A8:F8"/>
  </mergeCells>
  <conditionalFormatting sqref="A22:A23 A11:A19">
    <cfRule type="expression" dxfId="43" priority="1" stopIfTrue="1">
      <formula>#REF!=1</formula>
    </cfRule>
  </conditionalFormatting>
  <conditionalFormatting sqref="B11:B23">
    <cfRule type="expression" dxfId="42" priority="2" stopIfTrue="1">
      <formula>#REF!=1</formula>
    </cfRule>
  </conditionalFormatting>
  <conditionalFormatting sqref="C11:C23">
    <cfRule type="expression" dxfId="41" priority="4" stopIfTrue="1">
      <formula>#REF!=1</formula>
    </cfRule>
  </conditionalFormatting>
  <conditionalFormatting sqref="D11:D23">
    <cfRule type="expression" dxfId="40" priority="5" stopIfTrue="1">
      <formula>#REF!=1</formula>
    </cfRule>
  </conditionalFormatting>
  <conditionalFormatting sqref="E11:E23">
    <cfRule type="expression" dxfId="39" priority="6" stopIfTrue="1">
      <formula>#REF!=1</formula>
    </cfRule>
  </conditionalFormatting>
  <conditionalFormatting sqref="F11:F23">
    <cfRule type="expression" dxfId="38" priority="8" stopIfTrue="1">
      <formula>#REF!=1</formula>
    </cfRule>
  </conditionalFormatting>
  <conditionalFormatting sqref="A21">
    <cfRule type="expression" dxfId="37" priority="34" stopIfTrue="1">
      <formula>#REF!=1</formula>
    </cfRule>
  </conditionalFormatting>
  <pageMargins left="0.70866141732283472" right="0.19685039370078741" top="0.39370078740157483" bottom="0.51181102362204722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zoomScaleNormal="100" workbookViewId="0">
      <selection activeCell="I11" sqref="I11"/>
    </sheetView>
  </sheetViews>
  <sheetFormatPr defaultRowHeight="13.2"/>
  <cols>
    <col min="1" max="1" width="9" style="30" customWidth="1"/>
    <col min="2" max="2" width="50.6640625" style="31" customWidth="1"/>
    <col min="3" max="3" width="14.88671875" style="19" customWidth="1"/>
    <col min="4" max="4" width="14.6640625" style="19" customWidth="1"/>
    <col min="5" max="5" width="13.6640625" style="19" customWidth="1"/>
    <col min="6" max="6" width="11.109375" style="19" customWidth="1"/>
    <col min="7" max="246" width="9.109375" style="19"/>
    <col min="247" max="247" width="12.6640625" style="19" customWidth="1"/>
    <col min="248" max="248" width="50.6640625" style="19" customWidth="1"/>
    <col min="249" max="262" width="15.6640625" style="19" customWidth="1"/>
    <col min="263" max="502" width="9.109375" style="19"/>
    <col min="503" max="503" width="12.6640625" style="19" customWidth="1"/>
    <col min="504" max="504" width="50.6640625" style="19" customWidth="1"/>
    <col min="505" max="518" width="15.6640625" style="19" customWidth="1"/>
    <col min="519" max="758" width="9.109375" style="19"/>
    <col min="759" max="759" width="12.6640625" style="19" customWidth="1"/>
    <col min="760" max="760" width="50.6640625" style="19" customWidth="1"/>
    <col min="761" max="774" width="15.6640625" style="19" customWidth="1"/>
    <col min="775" max="1014" width="9.109375" style="19"/>
    <col min="1015" max="1015" width="12.6640625" style="19" customWidth="1"/>
    <col min="1016" max="1016" width="50.6640625" style="19" customWidth="1"/>
    <col min="1017" max="1030" width="15.6640625" style="19" customWidth="1"/>
    <col min="1031" max="1270" width="9.109375" style="19"/>
    <col min="1271" max="1271" width="12.6640625" style="19" customWidth="1"/>
    <col min="1272" max="1272" width="50.6640625" style="19" customWidth="1"/>
    <col min="1273" max="1286" width="15.6640625" style="19" customWidth="1"/>
    <col min="1287" max="1526" width="9.109375" style="19"/>
    <col min="1527" max="1527" width="12.6640625" style="19" customWidth="1"/>
    <col min="1528" max="1528" width="50.6640625" style="19" customWidth="1"/>
    <col min="1529" max="1542" width="15.6640625" style="19" customWidth="1"/>
    <col min="1543" max="1782" width="9.109375" style="19"/>
    <col min="1783" max="1783" width="12.6640625" style="19" customWidth="1"/>
    <col min="1784" max="1784" width="50.6640625" style="19" customWidth="1"/>
    <col min="1785" max="1798" width="15.6640625" style="19" customWidth="1"/>
    <col min="1799" max="2038" width="9.109375" style="19"/>
    <col min="2039" max="2039" width="12.6640625" style="19" customWidth="1"/>
    <col min="2040" max="2040" width="50.6640625" style="19" customWidth="1"/>
    <col min="2041" max="2054" width="15.6640625" style="19" customWidth="1"/>
    <col min="2055" max="2294" width="9.109375" style="19"/>
    <col min="2295" max="2295" width="12.6640625" style="19" customWidth="1"/>
    <col min="2296" max="2296" width="50.6640625" style="19" customWidth="1"/>
    <col min="2297" max="2310" width="15.6640625" style="19" customWidth="1"/>
    <col min="2311" max="2550" width="9.109375" style="19"/>
    <col min="2551" max="2551" width="12.6640625" style="19" customWidth="1"/>
    <col min="2552" max="2552" width="50.6640625" style="19" customWidth="1"/>
    <col min="2553" max="2566" width="15.6640625" style="19" customWidth="1"/>
    <col min="2567" max="2806" width="9.109375" style="19"/>
    <col min="2807" max="2807" width="12.6640625" style="19" customWidth="1"/>
    <col min="2808" max="2808" width="50.6640625" style="19" customWidth="1"/>
    <col min="2809" max="2822" width="15.6640625" style="19" customWidth="1"/>
    <col min="2823" max="3062" width="9.109375" style="19"/>
    <col min="3063" max="3063" width="12.6640625" style="19" customWidth="1"/>
    <col min="3064" max="3064" width="50.6640625" style="19" customWidth="1"/>
    <col min="3065" max="3078" width="15.6640625" style="19" customWidth="1"/>
    <col min="3079" max="3318" width="9.109375" style="19"/>
    <col min="3319" max="3319" width="12.6640625" style="19" customWidth="1"/>
    <col min="3320" max="3320" width="50.6640625" style="19" customWidth="1"/>
    <col min="3321" max="3334" width="15.6640625" style="19" customWidth="1"/>
    <col min="3335" max="3574" width="9.109375" style="19"/>
    <col min="3575" max="3575" width="12.6640625" style="19" customWidth="1"/>
    <col min="3576" max="3576" width="50.6640625" style="19" customWidth="1"/>
    <col min="3577" max="3590" width="15.6640625" style="19" customWidth="1"/>
    <col min="3591" max="3830" width="9.109375" style="19"/>
    <col min="3831" max="3831" width="12.6640625" style="19" customWidth="1"/>
    <col min="3832" max="3832" width="50.6640625" style="19" customWidth="1"/>
    <col min="3833" max="3846" width="15.6640625" style="19" customWidth="1"/>
    <col min="3847" max="4086" width="9.109375" style="19"/>
    <col min="4087" max="4087" width="12.6640625" style="19" customWidth="1"/>
    <col min="4088" max="4088" width="50.6640625" style="19" customWidth="1"/>
    <col min="4089" max="4102" width="15.6640625" style="19" customWidth="1"/>
    <col min="4103" max="4342" width="9.109375" style="19"/>
    <col min="4343" max="4343" width="12.6640625" style="19" customWidth="1"/>
    <col min="4344" max="4344" width="50.6640625" style="19" customWidth="1"/>
    <col min="4345" max="4358" width="15.6640625" style="19" customWidth="1"/>
    <col min="4359" max="4598" width="9.109375" style="19"/>
    <col min="4599" max="4599" width="12.6640625" style="19" customWidth="1"/>
    <col min="4600" max="4600" width="50.6640625" style="19" customWidth="1"/>
    <col min="4601" max="4614" width="15.6640625" style="19" customWidth="1"/>
    <col min="4615" max="4854" width="9.109375" style="19"/>
    <col min="4855" max="4855" width="12.6640625" style="19" customWidth="1"/>
    <col min="4856" max="4856" width="50.6640625" style="19" customWidth="1"/>
    <col min="4857" max="4870" width="15.6640625" style="19" customWidth="1"/>
    <col min="4871" max="5110" width="9.109375" style="19"/>
    <col min="5111" max="5111" width="12.6640625" style="19" customWidth="1"/>
    <col min="5112" max="5112" width="50.6640625" style="19" customWidth="1"/>
    <col min="5113" max="5126" width="15.6640625" style="19" customWidth="1"/>
    <col min="5127" max="5366" width="9.109375" style="19"/>
    <col min="5367" max="5367" width="12.6640625" style="19" customWidth="1"/>
    <col min="5368" max="5368" width="50.6640625" style="19" customWidth="1"/>
    <col min="5369" max="5382" width="15.6640625" style="19" customWidth="1"/>
    <col min="5383" max="5622" width="9.109375" style="19"/>
    <col min="5623" max="5623" width="12.6640625" style="19" customWidth="1"/>
    <col min="5624" max="5624" width="50.6640625" style="19" customWidth="1"/>
    <col min="5625" max="5638" width="15.6640625" style="19" customWidth="1"/>
    <col min="5639" max="5878" width="9.109375" style="19"/>
    <col min="5879" max="5879" width="12.6640625" style="19" customWidth="1"/>
    <col min="5880" max="5880" width="50.6640625" style="19" customWidth="1"/>
    <col min="5881" max="5894" width="15.6640625" style="19" customWidth="1"/>
    <col min="5895" max="6134" width="9.109375" style="19"/>
    <col min="6135" max="6135" width="12.6640625" style="19" customWidth="1"/>
    <col min="6136" max="6136" width="50.6640625" style="19" customWidth="1"/>
    <col min="6137" max="6150" width="15.6640625" style="19" customWidth="1"/>
    <col min="6151" max="6390" width="9.109375" style="19"/>
    <col min="6391" max="6391" width="12.6640625" style="19" customWidth="1"/>
    <col min="6392" max="6392" width="50.6640625" style="19" customWidth="1"/>
    <col min="6393" max="6406" width="15.6640625" style="19" customWidth="1"/>
    <col min="6407" max="6646" width="9.109375" style="19"/>
    <col min="6647" max="6647" width="12.6640625" style="19" customWidth="1"/>
    <col min="6648" max="6648" width="50.6640625" style="19" customWidth="1"/>
    <col min="6649" max="6662" width="15.6640625" style="19" customWidth="1"/>
    <col min="6663" max="6902" width="9.109375" style="19"/>
    <col min="6903" max="6903" width="12.6640625" style="19" customWidth="1"/>
    <col min="6904" max="6904" width="50.6640625" style="19" customWidth="1"/>
    <col min="6905" max="6918" width="15.6640625" style="19" customWidth="1"/>
    <col min="6919" max="7158" width="9.109375" style="19"/>
    <col min="7159" max="7159" width="12.6640625" style="19" customWidth="1"/>
    <col min="7160" max="7160" width="50.6640625" style="19" customWidth="1"/>
    <col min="7161" max="7174" width="15.6640625" style="19" customWidth="1"/>
    <col min="7175" max="7414" width="9.109375" style="19"/>
    <col min="7415" max="7415" width="12.6640625" style="19" customWidth="1"/>
    <col min="7416" max="7416" width="50.6640625" style="19" customWidth="1"/>
    <col min="7417" max="7430" width="15.6640625" style="19" customWidth="1"/>
    <col min="7431" max="7670" width="9.109375" style="19"/>
    <col min="7671" max="7671" width="12.6640625" style="19" customWidth="1"/>
    <col min="7672" max="7672" width="50.6640625" style="19" customWidth="1"/>
    <col min="7673" max="7686" width="15.6640625" style="19" customWidth="1"/>
    <col min="7687" max="7926" width="9.109375" style="19"/>
    <col min="7927" max="7927" width="12.6640625" style="19" customWidth="1"/>
    <col min="7928" max="7928" width="50.6640625" style="19" customWidth="1"/>
    <col min="7929" max="7942" width="15.6640625" style="19" customWidth="1"/>
    <col min="7943" max="8182" width="9.109375" style="19"/>
    <col min="8183" max="8183" width="12.6640625" style="19" customWidth="1"/>
    <col min="8184" max="8184" width="50.6640625" style="19" customWidth="1"/>
    <col min="8185" max="8198" width="15.6640625" style="19" customWidth="1"/>
    <col min="8199" max="8438" width="9.109375" style="19"/>
    <col min="8439" max="8439" width="12.6640625" style="19" customWidth="1"/>
    <col min="8440" max="8440" width="50.6640625" style="19" customWidth="1"/>
    <col min="8441" max="8454" width="15.6640625" style="19" customWidth="1"/>
    <col min="8455" max="8694" width="9.109375" style="19"/>
    <col min="8695" max="8695" width="12.6640625" style="19" customWidth="1"/>
    <col min="8696" max="8696" width="50.6640625" style="19" customWidth="1"/>
    <col min="8697" max="8710" width="15.6640625" style="19" customWidth="1"/>
    <col min="8711" max="8950" width="9.109375" style="19"/>
    <col min="8951" max="8951" width="12.6640625" style="19" customWidth="1"/>
    <col min="8952" max="8952" width="50.6640625" style="19" customWidth="1"/>
    <col min="8953" max="8966" width="15.6640625" style="19" customWidth="1"/>
    <col min="8967" max="9206" width="9.109375" style="19"/>
    <col min="9207" max="9207" width="12.6640625" style="19" customWidth="1"/>
    <col min="9208" max="9208" width="50.6640625" style="19" customWidth="1"/>
    <col min="9209" max="9222" width="15.6640625" style="19" customWidth="1"/>
    <col min="9223" max="9462" width="9.109375" style="19"/>
    <col min="9463" max="9463" width="12.6640625" style="19" customWidth="1"/>
    <col min="9464" max="9464" width="50.6640625" style="19" customWidth="1"/>
    <col min="9465" max="9478" width="15.6640625" style="19" customWidth="1"/>
    <col min="9479" max="9718" width="9.109375" style="19"/>
    <col min="9719" max="9719" width="12.6640625" style="19" customWidth="1"/>
    <col min="9720" max="9720" width="50.6640625" style="19" customWidth="1"/>
    <col min="9721" max="9734" width="15.6640625" style="19" customWidth="1"/>
    <col min="9735" max="9974" width="9.109375" style="19"/>
    <col min="9975" max="9975" width="12.6640625" style="19" customWidth="1"/>
    <col min="9976" max="9976" width="50.6640625" style="19" customWidth="1"/>
    <col min="9977" max="9990" width="15.6640625" style="19" customWidth="1"/>
    <col min="9991" max="10230" width="9.109375" style="19"/>
    <col min="10231" max="10231" width="12.6640625" style="19" customWidth="1"/>
    <col min="10232" max="10232" width="50.6640625" style="19" customWidth="1"/>
    <col min="10233" max="10246" width="15.6640625" style="19" customWidth="1"/>
    <col min="10247" max="10486" width="9.109375" style="19"/>
    <col min="10487" max="10487" width="12.6640625" style="19" customWidth="1"/>
    <col min="10488" max="10488" width="50.6640625" style="19" customWidth="1"/>
    <col min="10489" max="10502" width="15.6640625" style="19" customWidth="1"/>
    <col min="10503" max="10742" width="9.109375" style="19"/>
    <col min="10743" max="10743" width="12.6640625" style="19" customWidth="1"/>
    <col min="10744" max="10744" width="50.6640625" style="19" customWidth="1"/>
    <col min="10745" max="10758" width="15.6640625" style="19" customWidth="1"/>
    <col min="10759" max="10998" width="9.109375" style="19"/>
    <col min="10999" max="10999" width="12.6640625" style="19" customWidth="1"/>
    <col min="11000" max="11000" width="50.6640625" style="19" customWidth="1"/>
    <col min="11001" max="11014" width="15.6640625" style="19" customWidth="1"/>
    <col min="11015" max="11254" width="9.109375" style="19"/>
    <col min="11255" max="11255" width="12.6640625" style="19" customWidth="1"/>
    <col min="11256" max="11256" width="50.6640625" style="19" customWidth="1"/>
    <col min="11257" max="11270" width="15.6640625" style="19" customWidth="1"/>
    <col min="11271" max="11510" width="9.109375" style="19"/>
    <col min="11511" max="11511" width="12.6640625" style="19" customWidth="1"/>
    <col min="11512" max="11512" width="50.6640625" style="19" customWidth="1"/>
    <col min="11513" max="11526" width="15.6640625" style="19" customWidth="1"/>
    <col min="11527" max="11766" width="9.109375" style="19"/>
    <col min="11767" max="11767" width="12.6640625" style="19" customWidth="1"/>
    <col min="11768" max="11768" width="50.6640625" style="19" customWidth="1"/>
    <col min="11769" max="11782" width="15.6640625" style="19" customWidth="1"/>
    <col min="11783" max="12022" width="9.109375" style="19"/>
    <col min="12023" max="12023" width="12.6640625" style="19" customWidth="1"/>
    <col min="12024" max="12024" width="50.6640625" style="19" customWidth="1"/>
    <col min="12025" max="12038" width="15.6640625" style="19" customWidth="1"/>
    <col min="12039" max="12278" width="9.109375" style="19"/>
    <col min="12279" max="12279" width="12.6640625" style="19" customWidth="1"/>
    <col min="12280" max="12280" width="50.6640625" style="19" customWidth="1"/>
    <col min="12281" max="12294" width="15.6640625" style="19" customWidth="1"/>
    <col min="12295" max="12534" width="9.109375" style="19"/>
    <col min="12535" max="12535" width="12.6640625" style="19" customWidth="1"/>
    <col min="12536" max="12536" width="50.6640625" style="19" customWidth="1"/>
    <col min="12537" max="12550" width="15.6640625" style="19" customWidth="1"/>
    <col min="12551" max="12790" width="9.109375" style="19"/>
    <col min="12791" max="12791" width="12.6640625" style="19" customWidth="1"/>
    <col min="12792" max="12792" width="50.6640625" style="19" customWidth="1"/>
    <col min="12793" max="12806" width="15.6640625" style="19" customWidth="1"/>
    <col min="12807" max="13046" width="9.109375" style="19"/>
    <col min="13047" max="13047" width="12.6640625" style="19" customWidth="1"/>
    <col min="13048" max="13048" width="50.6640625" style="19" customWidth="1"/>
    <col min="13049" max="13062" width="15.6640625" style="19" customWidth="1"/>
    <col min="13063" max="13302" width="9.109375" style="19"/>
    <col min="13303" max="13303" width="12.6640625" style="19" customWidth="1"/>
    <col min="13304" max="13304" width="50.6640625" style="19" customWidth="1"/>
    <col min="13305" max="13318" width="15.6640625" style="19" customWidth="1"/>
    <col min="13319" max="13558" width="9.109375" style="19"/>
    <col min="13559" max="13559" width="12.6640625" style="19" customWidth="1"/>
    <col min="13560" max="13560" width="50.6640625" style="19" customWidth="1"/>
    <col min="13561" max="13574" width="15.6640625" style="19" customWidth="1"/>
    <col min="13575" max="13814" width="9.109375" style="19"/>
    <col min="13815" max="13815" width="12.6640625" style="19" customWidth="1"/>
    <col min="13816" max="13816" width="50.6640625" style="19" customWidth="1"/>
    <col min="13817" max="13830" width="15.6640625" style="19" customWidth="1"/>
    <col min="13831" max="14070" width="9.109375" style="19"/>
    <col min="14071" max="14071" width="12.6640625" style="19" customWidth="1"/>
    <col min="14072" max="14072" width="50.6640625" style="19" customWidth="1"/>
    <col min="14073" max="14086" width="15.6640625" style="19" customWidth="1"/>
    <col min="14087" max="14326" width="9.109375" style="19"/>
    <col min="14327" max="14327" width="12.6640625" style="19" customWidth="1"/>
    <col min="14328" max="14328" width="50.6640625" style="19" customWidth="1"/>
    <col min="14329" max="14342" width="15.6640625" style="19" customWidth="1"/>
    <col min="14343" max="14582" width="9.109375" style="19"/>
    <col min="14583" max="14583" width="12.6640625" style="19" customWidth="1"/>
    <col min="14584" max="14584" width="50.6640625" style="19" customWidth="1"/>
    <col min="14585" max="14598" width="15.6640625" style="19" customWidth="1"/>
    <col min="14599" max="14838" width="9.109375" style="19"/>
    <col min="14839" max="14839" width="12.6640625" style="19" customWidth="1"/>
    <col min="14840" max="14840" width="50.6640625" style="19" customWidth="1"/>
    <col min="14841" max="14854" width="15.6640625" style="19" customWidth="1"/>
    <col min="14855" max="15094" width="9.109375" style="19"/>
    <col min="15095" max="15095" width="12.6640625" style="19" customWidth="1"/>
    <col min="15096" max="15096" width="50.6640625" style="19" customWidth="1"/>
    <col min="15097" max="15110" width="15.6640625" style="19" customWidth="1"/>
    <col min="15111" max="15350" width="9.109375" style="19"/>
    <col min="15351" max="15351" width="12.6640625" style="19" customWidth="1"/>
    <col min="15352" max="15352" width="50.6640625" style="19" customWidth="1"/>
    <col min="15353" max="15366" width="15.6640625" style="19" customWidth="1"/>
    <col min="15367" max="15606" width="9.109375" style="19"/>
    <col min="15607" max="15607" width="12.6640625" style="19" customWidth="1"/>
    <col min="15608" max="15608" width="50.6640625" style="19" customWidth="1"/>
    <col min="15609" max="15622" width="15.6640625" style="19" customWidth="1"/>
    <col min="15623" max="15862" width="9.109375" style="19"/>
    <col min="15863" max="15863" width="12.6640625" style="19" customWidth="1"/>
    <col min="15864" max="15864" width="50.6640625" style="19" customWidth="1"/>
    <col min="15865" max="15878" width="15.6640625" style="19" customWidth="1"/>
    <col min="15879" max="16118" width="9.109375" style="19"/>
    <col min="16119" max="16119" width="12.6640625" style="19" customWidth="1"/>
    <col min="16120" max="16120" width="50.6640625" style="19" customWidth="1"/>
    <col min="16121" max="16134" width="15.6640625" style="19" customWidth="1"/>
    <col min="16135" max="16384" width="9.109375" style="19"/>
  </cols>
  <sheetData>
    <row r="1" spans="1:7" ht="18">
      <c r="A1" s="20"/>
      <c r="B1" s="2"/>
      <c r="C1" s="3"/>
      <c r="D1" s="98" t="s">
        <v>184</v>
      </c>
      <c r="E1" s="3"/>
      <c r="F1" s="3"/>
    </row>
    <row r="2" spans="1:7" ht="18">
      <c r="A2" s="20"/>
      <c r="B2" s="2"/>
      <c r="C2" s="3"/>
      <c r="D2" s="98" t="s">
        <v>279</v>
      </c>
      <c r="E2" s="3"/>
      <c r="F2" s="3"/>
    </row>
    <row r="3" spans="1:7" ht="18">
      <c r="A3" s="20"/>
      <c r="B3" s="2"/>
      <c r="C3" s="3"/>
      <c r="D3" s="98" t="s">
        <v>82</v>
      </c>
      <c r="E3" s="3"/>
      <c r="F3" s="3"/>
    </row>
    <row r="4" spans="1:7" ht="18">
      <c r="A4" s="20"/>
      <c r="B4" s="2"/>
      <c r="C4" s="3"/>
      <c r="D4" s="98" t="s">
        <v>284</v>
      </c>
      <c r="E4" s="3"/>
      <c r="F4" s="3"/>
    </row>
    <row r="5" spans="1:7">
      <c r="A5" s="21"/>
      <c r="B5" s="5"/>
      <c r="C5" s="6"/>
      <c r="D5" s="6"/>
      <c r="E5" s="6"/>
      <c r="F5" s="6"/>
    </row>
    <row r="6" spans="1:7" ht="17.399999999999999">
      <c r="A6" s="101" t="s">
        <v>185</v>
      </c>
      <c r="B6" s="101"/>
      <c r="C6" s="101"/>
      <c r="D6" s="101"/>
      <c r="E6" s="101"/>
      <c r="F6" s="101"/>
    </row>
    <row r="7" spans="1:7" ht="17.399999999999999">
      <c r="A7" s="101" t="s">
        <v>80</v>
      </c>
      <c r="B7" s="101"/>
      <c r="C7" s="101"/>
      <c r="D7" s="101"/>
      <c r="E7" s="101"/>
      <c r="F7" s="101"/>
    </row>
    <row r="8" spans="1:7" ht="17.399999999999999">
      <c r="A8" s="101" t="s">
        <v>280</v>
      </c>
      <c r="B8" s="101"/>
      <c r="C8" s="101"/>
      <c r="D8" s="101"/>
      <c r="E8" s="101"/>
      <c r="F8" s="101"/>
    </row>
    <row r="9" spans="1:7" ht="15.75" customHeight="1">
      <c r="A9" s="84"/>
      <c r="B9" s="11"/>
      <c r="C9" s="11"/>
      <c r="D9" s="11"/>
      <c r="E9" s="11"/>
      <c r="F9" s="11"/>
    </row>
    <row r="10" spans="1:7" ht="13.8" thickBot="1">
      <c r="A10" s="20"/>
      <c r="B10" s="2"/>
      <c r="C10" s="3"/>
      <c r="D10" s="3"/>
      <c r="E10" s="3"/>
      <c r="F10" s="3" t="s">
        <v>0</v>
      </c>
    </row>
    <row r="11" spans="1:7" s="24" customFormat="1" ht="53.4" thickBot="1">
      <c r="A11" s="73" t="s">
        <v>103</v>
      </c>
      <c r="B11" s="74" t="s">
        <v>104</v>
      </c>
      <c r="C11" s="74" t="s">
        <v>239</v>
      </c>
      <c r="D11" s="49" t="s">
        <v>270</v>
      </c>
      <c r="E11" s="74" t="s">
        <v>271</v>
      </c>
      <c r="F11" s="75" t="s">
        <v>102</v>
      </c>
    </row>
    <row r="12" spans="1:7" ht="53.25" customHeight="1">
      <c r="A12" s="69" t="s">
        <v>105</v>
      </c>
      <c r="B12" s="70" t="s">
        <v>106</v>
      </c>
      <c r="C12" s="71">
        <v>21179830</v>
      </c>
      <c r="D12" s="71">
        <v>5006371</v>
      </c>
      <c r="E12" s="71">
        <v>4563310.2</v>
      </c>
      <c r="F12" s="72">
        <f t="shared" ref="F12:F61" si="0">IF(D12=0,0,(E12/D12)*100)</f>
        <v>91.15006059279267</v>
      </c>
      <c r="G12" s="27"/>
    </row>
    <row r="13" spans="1:7" ht="18" customHeight="1">
      <c r="A13" s="67" t="s">
        <v>107</v>
      </c>
      <c r="B13" s="25" t="s">
        <v>108</v>
      </c>
      <c r="C13" s="26">
        <v>20000</v>
      </c>
      <c r="D13" s="26">
        <v>20000</v>
      </c>
      <c r="E13" s="26">
        <v>4500</v>
      </c>
      <c r="F13" s="68">
        <f t="shared" si="0"/>
        <v>22.5</v>
      </c>
      <c r="G13" s="27"/>
    </row>
    <row r="14" spans="1:7" ht="27.75" customHeight="1">
      <c r="A14" s="67" t="s">
        <v>261</v>
      </c>
      <c r="B14" s="25" t="s">
        <v>251</v>
      </c>
      <c r="C14" s="26">
        <v>35000</v>
      </c>
      <c r="D14" s="26">
        <v>10000</v>
      </c>
      <c r="E14" s="26">
        <v>0</v>
      </c>
      <c r="F14" s="68">
        <f t="shared" si="0"/>
        <v>0</v>
      </c>
      <c r="G14" s="27"/>
    </row>
    <row r="15" spans="1:7" ht="31.5" customHeight="1">
      <c r="A15" s="67" t="s">
        <v>109</v>
      </c>
      <c r="B15" s="25" t="s">
        <v>110</v>
      </c>
      <c r="C15" s="26">
        <v>360000</v>
      </c>
      <c r="D15" s="26">
        <v>150000</v>
      </c>
      <c r="E15" s="26">
        <v>130950</v>
      </c>
      <c r="F15" s="68">
        <f t="shared" si="0"/>
        <v>87.3</v>
      </c>
      <c r="G15" s="27"/>
    </row>
    <row r="16" spans="1:7" ht="27.75" customHeight="1">
      <c r="A16" s="67" t="s">
        <v>111</v>
      </c>
      <c r="B16" s="25" t="s">
        <v>112</v>
      </c>
      <c r="C16" s="26">
        <v>400000</v>
      </c>
      <c r="D16" s="26">
        <v>100000</v>
      </c>
      <c r="E16" s="26">
        <v>0</v>
      </c>
      <c r="F16" s="68">
        <f t="shared" si="0"/>
        <v>0</v>
      </c>
      <c r="G16" s="27"/>
    </row>
    <row r="17" spans="1:7" ht="44.25" customHeight="1">
      <c r="A17" s="67" t="s">
        <v>113</v>
      </c>
      <c r="B17" s="25" t="s">
        <v>114</v>
      </c>
      <c r="C17" s="26">
        <v>14308641</v>
      </c>
      <c r="D17" s="26">
        <v>3564265</v>
      </c>
      <c r="E17" s="26">
        <v>3327577.26</v>
      </c>
      <c r="F17" s="68">
        <f t="shared" si="0"/>
        <v>93.3594236118807</v>
      </c>
      <c r="G17" s="27"/>
    </row>
    <row r="18" spans="1:7" ht="63" customHeight="1">
      <c r="A18" s="67" t="s">
        <v>262</v>
      </c>
      <c r="B18" s="25" t="s">
        <v>252</v>
      </c>
      <c r="C18" s="26">
        <v>370000</v>
      </c>
      <c r="D18" s="26">
        <v>150000</v>
      </c>
      <c r="E18" s="26">
        <v>145230.89000000001</v>
      </c>
      <c r="F18" s="68">
        <f t="shared" si="0"/>
        <v>96.820593333333335</v>
      </c>
      <c r="G18" s="27"/>
    </row>
    <row r="19" spans="1:7" ht="26.4">
      <c r="A19" s="67" t="s">
        <v>115</v>
      </c>
      <c r="B19" s="25" t="s">
        <v>116</v>
      </c>
      <c r="C19" s="26">
        <v>1000000</v>
      </c>
      <c r="D19" s="26">
        <v>242873</v>
      </c>
      <c r="E19" s="26">
        <v>241900</v>
      </c>
      <c r="F19" s="68">
        <f t="shared" si="0"/>
        <v>99.599379099364697</v>
      </c>
      <c r="G19" s="27"/>
    </row>
    <row r="20" spans="1:7">
      <c r="A20" s="67" t="s">
        <v>117</v>
      </c>
      <c r="B20" s="25" t="s">
        <v>118</v>
      </c>
      <c r="C20" s="26">
        <v>30000</v>
      </c>
      <c r="D20" s="26">
        <v>11000</v>
      </c>
      <c r="E20" s="26">
        <v>9000</v>
      </c>
      <c r="F20" s="68">
        <f t="shared" si="0"/>
        <v>81.818181818181827</v>
      </c>
      <c r="G20" s="27"/>
    </row>
    <row r="21" spans="1:7" ht="26.4">
      <c r="A21" s="67" t="s">
        <v>119</v>
      </c>
      <c r="B21" s="25" t="s">
        <v>120</v>
      </c>
      <c r="C21" s="26">
        <v>4675100</v>
      </c>
      <c r="D21" s="26">
        <v>4253100</v>
      </c>
      <c r="E21" s="26">
        <v>1227939.74</v>
      </c>
      <c r="F21" s="68">
        <f t="shared" si="0"/>
        <v>28.871640450494933</v>
      </c>
      <c r="G21" s="27"/>
    </row>
    <row r="22" spans="1:7" ht="26.4">
      <c r="A22" s="67" t="s">
        <v>121</v>
      </c>
      <c r="B22" s="25" t="s">
        <v>122</v>
      </c>
      <c r="C22" s="26">
        <v>338691.6</v>
      </c>
      <c r="D22" s="26">
        <v>188691.6</v>
      </c>
      <c r="E22" s="26">
        <v>118691.6</v>
      </c>
      <c r="F22" s="68">
        <f t="shared" si="0"/>
        <v>62.902429148939333</v>
      </c>
      <c r="G22" s="27"/>
    </row>
    <row r="23" spans="1:7" ht="26.4">
      <c r="A23" s="67" t="s">
        <v>123</v>
      </c>
      <c r="B23" s="25" t="s">
        <v>124</v>
      </c>
      <c r="C23" s="26">
        <v>1759738.32</v>
      </c>
      <c r="D23" s="26">
        <v>1352738.32</v>
      </c>
      <c r="E23" s="26">
        <v>293543.09999999998</v>
      </c>
      <c r="F23" s="68">
        <f t="shared" si="0"/>
        <v>21.699917542071255</v>
      </c>
      <c r="G23" s="27"/>
    </row>
    <row r="24" spans="1:7">
      <c r="A24" s="67" t="s">
        <v>125</v>
      </c>
      <c r="B24" s="25" t="s">
        <v>126</v>
      </c>
      <c r="C24" s="26">
        <v>31043208.260000002</v>
      </c>
      <c r="D24" s="26">
        <v>9837208.2599999998</v>
      </c>
      <c r="E24" s="26">
        <v>7267679.6600000001</v>
      </c>
      <c r="F24" s="68">
        <f t="shared" si="0"/>
        <v>73.87949373351988</v>
      </c>
      <c r="G24" s="27"/>
    </row>
    <row r="25" spans="1:7">
      <c r="A25" s="67" t="s">
        <v>275</v>
      </c>
      <c r="B25" s="25" t="s">
        <v>253</v>
      </c>
      <c r="C25" s="26">
        <v>100000</v>
      </c>
      <c r="D25" s="26">
        <v>100000</v>
      </c>
      <c r="E25" s="26">
        <v>0</v>
      </c>
      <c r="F25" s="68">
        <f t="shared" si="0"/>
        <v>0</v>
      </c>
      <c r="G25" s="27"/>
    </row>
    <row r="26" spans="1:7">
      <c r="A26" s="67" t="s">
        <v>127</v>
      </c>
      <c r="B26" s="25" t="s">
        <v>128</v>
      </c>
      <c r="C26" s="26">
        <v>129400</v>
      </c>
      <c r="D26" s="26">
        <v>29400</v>
      </c>
      <c r="E26" s="26"/>
      <c r="F26" s="68">
        <f t="shared" si="0"/>
        <v>0</v>
      </c>
      <c r="G26" s="27"/>
    </row>
    <row r="27" spans="1:7" ht="28.5" customHeight="1">
      <c r="A27" s="67" t="s">
        <v>129</v>
      </c>
      <c r="B27" s="25" t="s">
        <v>260</v>
      </c>
      <c r="C27" s="26">
        <v>115111592</v>
      </c>
      <c r="D27" s="26">
        <v>105825603</v>
      </c>
      <c r="E27" s="26">
        <v>1363743.4</v>
      </c>
      <c r="F27" s="68">
        <f t="shared" si="0"/>
        <v>1.2886705686902629</v>
      </c>
      <c r="G27" s="27"/>
    </row>
    <row r="28" spans="1:7" ht="27.75" customHeight="1">
      <c r="A28" s="67" t="s">
        <v>131</v>
      </c>
      <c r="B28" s="25" t="s">
        <v>132</v>
      </c>
      <c r="C28" s="26">
        <v>35000</v>
      </c>
      <c r="D28" s="26">
        <v>35000</v>
      </c>
      <c r="E28" s="26">
        <v>31300</v>
      </c>
      <c r="F28" s="68">
        <f t="shared" si="0"/>
        <v>89.428571428571431</v>
      </c>
      <c r="G28" s="27"/>
    </row>
    <row r="29" spans="1:7" ht="15" customHeight="1">
      <c r="A29" s="67" t="s">
        <v>133</v>
      </c>
      <c r="B29" s="25" t="s">
        <v>134</v>
      </c>
      <c r="C29" s="26">
        <v>50000</v>
      </c>
      <c r="D29" s="26">
        <v>0</v>
      </c>
      <c r="E29" s="26">
        <v>0</v>
      </c>
      <c r="F29" s="68">
        <f t="shared" si="0"/>
        <v>0</v>
      </c>
      <c r="G29" s="27"/>
    </row>
    <row r="30" spans="1:7" ht="27" customHeight="1">
      <c r="A30" s="67" t="s">
        <v>135</v>
      </c>
      <c r="B30" s="25" t="s">
        <v>136</v>
      </c>
      <c r="C30" s="26">
        <v>82585</v>
      </c>
      <c r="D30" s="26">
        <v>40585</v>
      </c>
      <c r="E30" s="26">
        <v>5900</v>
      </c>
      <c r="F30" s="68">
        <f t="shared" si="0"/>
        <v>14.537390661574474</v>
      </c>
      <c r="G30" s="27"/>
    </row>
    <row r="31" spans="1:7" ht="26.4">
      <c r="A31" s="67" t="s">
        <v>263</v>
      </c>
      <c r="B31" s="25" t="s">
        <v>254</v>
      </c>
      <c r="C31" s="26">
        <v>100000</v>
      </c>
      <c r="D31" s="26">
        <v>51000</v>
      </c>
      <c r="E31" s="26">
        <v>51000</v>
      </c>
      <c r="F31" s="68">
        <f t="shared" si="0"/>
        <v>100</v>
      </c>
      <c r="G31" s="27"/>
    </row>
    <row r="32" spans="1:7">
      <c r="A32" s="67" t="s">
        <v>264</v>
      </c>
      <c r="B32" s="25" t="s">
        <v>255</v>
      </c>
      <c r="C32" s="26">
        <v>605000</v>
      </c>
      <c r="D32" s="26">
        <v>60500</v>
      </c>
      <c r="E32" s="26">
        <v>0</v>
      </c>
      <c r="F32" s="68">
        <f t="shared" si="0"/>
        <v>0</v>
      </c>
      <c r="G32" s="27"/>
    </row>
    <row r="33" spans="1:7">
      <c r="A33" s="67" t="s">
        <v>137</v>
      </c>
      <c r="B33" s="25" t="s">
        <v>73</v>
      </c>
      <c r="C33" s="26">
        <v>6648452</v>
      </c>
      <c r="D33" s="26">
        <v>6300000</v>
      </c>
      <c r="E33" s="26">
        <v>6300000</v>
      </c>
      <c r="F33" s="68">
        <f t="shared" si="0"/>
        <v>100</v>
      </c>
      <c r="G33" s="27"/>
    </row>
    <row r="34" spans="1:7" ht="39.6">
      <c r="A34" s="67" t="s">
        <v>138</v>
      </c>
      <c r="B34" s="25" t="s">
        <v>139</v>
      </c>
      <c r="C34" s="26">
        <v>267700</v>
      </c>
      <c r="D34" s="26">
        <v>267700</v>
      </c>
      <c r="E34" s="26">
        <v>247700</v>
      </c>
      <c r="F34" s="68">
        <f t="shared" si="0"/>
        <v>92.528950317519616</v>
      </c>
      <c r="G34" s="27"/>
    </row>
    <row r="35" spans="1:7" ht="37.5" customHeight="1">
      <c r="A35" s="67" t="s">
        <v>140</v>
      </c>
      <c r="B35" s="25" t="s">
        <v>141</v>
      </c>
      <c r="C35" s="26">
        <v>3866027</v>
      </c>
      <c r="D35" s="26">
        <v>1145600</v>
      </c>
      <c r="E35" s="26">
        <v>606393.51</v>
      </c>
      <c r="F35" s="68">
        <f t="shared" si="0"/>
        <v>52.932394378491622</v>
      </c>
      <c r="G35" s="27"/>
    </row>
    <row r="36" spans="1:7">
      <c r="A36" s="67" t="s">
        <v>142</v>
      </c>
      <c r="B36" s="25" t="s">
        <v>143</v>
      </c>
      <c r="C36" s="26">
        <v>50401618</v>
      </c>
      <c r="D36" s="26">
        <v>12524510</v>
      </c>
      <c r="E36" s="26">
        <v>9361554.7699999996</v>
      </c>
      <c r="F36" s="68">
        <f t="shared" si="0"/>
        <v>74.745876445465726</v>
      </c>
      <c r="G36" s="27"/>
    </row>
    <row r="37" spans="1:7" ht="26.4">
      <c r="A37" s="67" t="s">
        <v>144</v>
      </c>
      <c r="B37" s="25" t="s">
        <v>145</v>
      </c>
      <c r="C37" s="26">
        <v>48486777</v>
      </c>
      <c r="D37" s="26">
        <v>16505867</v>
      </c>
      <c r="E37" s="26">
        <v>9927162.3000000007</v>
      </c>
      <c r="F37" s="68">
        <f t="shared" si="0"/>
        <v>60.143234523821143</v>
      </c>
      <c r="G37" s="27"/>
    </row>
    <row r="38" spans="1:7" ht="26.4">
      <c r="A38" s="67" t="s">
        <v>146</v>
      </c>
      <c r="B38" s="25" t="s">
        <v>145</v>
      </c>
      <c r="C38" s="26">
        <v>86765500</v>
      </c>
      <c r="D38" s="26">
        <v>20345800</v>
      </c>
      <c r="E38" s="26">
        <v>19459726.23</v>
      </c>
      <c r="F38" s="68">
        <f t="shared" si="0"/>
        <v>95.644930305026094</v>
      </c>
      <c r="G38" s="27"/>
    </row>
    <row r="39" spans="1:7" ht="26.4">
      <c r="A39" s="67" t="s">
        <v>147</v>
      </c>
      <c r="B39" s="25" t="s">
        <v>148</v>
      </c>
      <c r="C39" s="26">
        <v>8170610</v>
      </c>
      <c r="D39" s="26">
        <v>1890000</v>
      </c>
      <c r="E39" s="26">
        <v>1562777.48</v>
      </c>
      <c r="F39" s="68">
        <f t="shared" si="0"/>
        <v>82.68663915343916</v>
      </c>
      <c r="G39" s="27"/>
    </row>
    <row r="40" spans="1:7" ht="25.5" customHeight="1">
      <c r="A40" s="67" t="s">
        <v>149</v>
      </c>
      <c r="B40" s="25" t="s">
        <v>150</v>
      </c>
      <c r="C40" s="26">
        <v>12111765</v>
      </c>
      <c r="D40" s="26">
        <v>2812000</v>
      </c>
      <c r="E40" s="26">
        <v>2544352.19</v>
      </c>
      <c r="F40" s="68">
        <f t="shared" si="0"/>
        <v>90.481941322901847</v>
      </c>
      <c r="G40" s="27"/>
    </row>
    <row r="41" spans="1:7">
      <c r="A41" s="67" t="s">
        <v>151</v>
      </c>
      <c r="B41" s="25" t="s">
        <v>152</v>
      </c>
      <c r="C41" s="26">
        <v>221290</v>
      </c>
      <c r="D41" s="26">
        <v>121290</v>
      </c>
      <c r="E41" s="26">
        <v>0</v>
      </c>
      <c r="F41" s="68">
        <f t="shared" si="0"/>
        <v>0</v>
      </c>
      <c r="G41" s="27"/>
    </row>
    <row r="42" spans="1:7" ht="26.4">
      <c r="A42" s="67" t="s">
        <v>153</v>
      </c>
      <c r="B42" s="25" t="s">
        <v>154</v>
      </c>
      <c r="C42" s="26">
        <v>886617</v>
      </c>
      <c r="D42" s="26">
        <v>207825</v>
      </c>
      <c r="E42" s="26">
        <v>137313.01</v>
      </c>
      <c r="F42" s="68">
        <f t="shared" si="0"/>
        <v>66.071459160351267</v>
      </c>
      <c r="G42" s="27"/>
    </row>
    <row r="43" spans="1:7" ht="26.4">
      <c r="A43" s="67" t="s">
        <v>155</v>
      </c>
      <c r="B43" s="25" t="s">
        <v>156</v>
      </c>
      <c r="C43" s="26">
        <v>2423250</v>
      </c>
      <c r="D43" s="26">
        <v>568294</v>
      </c>
      <c r="E43" s="26">
        <v>475238.74</v>
      </c>
      <c r="F43" s="68">
        <f t="shared" si="0"/>
        <v>83.625507219854512</v>
      </c>
      <c r="G43" s="27"/>
    </row>
    <row r="44" spans="1:7" ht="39.75" customHeight="1">
      <c r="A44" s="67" t="s">
        <v>265</v>
      </c>
      <c r="B44" s="25" t="s">
        <v>256</v>
      </c>
      <c r="C44" s="26">
        <v>322047</v>
      </c>
      <c r="D44" s="26">
        <v>83421</v>
      </c>
      <c r="E44" s="26">
        <v>61054.62</v>
      </c>
      <c r="F44" s="68">
        <f t="shared" si="0"/>
        <v>73.188549645772653</v>
      </c>
      <c r="G44" s="27"/>
    </row>
    <row r="45" spans="1:7" ht="51" customHeight="1">
      <c r="A45" s="67" t="s">
        <v>266</v>
      </c>
      <c r="B45" s="25" t="s">
        <v>257</v>
      </c>
      <c r="C45" s="26">
        <v>56791</v>
      </c>
      <c r="D45" s="26">
        <v>0</v>
      </c>
      <c r="E45" s="26">
        <v>0</v>
      </c>
      <c r="F45" s="68">
        <f t="shared" si="0"/>
        <v>0</v>
      </c>
      <c r="G45" s="27"/>
    </row>
    <row r="46" spans="1:7" ht="20.25" customHeight="1">
      <c r="A46" s="67" t="s">
        <v>157</v>
      </c>
      <c r="B46" s="25" t="s">
        <v>158</v>
      </c>
      <c r="C46" s="26">
        <v>8765815</v>
      </c>
      <c r="D46" s="26">
        <v>2027261</v>
      </c>
      <c r="E46" s="26">
        <v>1826700.46</v>
      </c>
      <c r="F46" s="68">
        <f t="shared" si="0"/>
        <v>90.106821963230189</v>
      </c>
      <c r="G46" s="27"/>
    </row>
    <row r="47" spans="1:7">
      <c r="A47" s="67" t="s">
        <v>159</v>
      </c>
      <c r="B47" s="25" t="s">
        <v>160</v>
      </c>
      <c r="C47" s="26">
        <v>706888</v>
      </c>
      <c r="D47" s="26">
        <v>207888</v>
      </c>
      <c r="E47" s="26">
        <v>164113.98000000001</v>
      </c>
      <c r="F47" s="68">
        <f t="shared" si="0"/>
        <v>78.943459939967681</v>
      </c>
      <c r="G47" s="27"/>
    </row>
    <row r="48" spans="1:7" ht="26.4">
      <c r="A48" s="67" t="s">
        <v>161</v>
      </c>
      <c r="B48" s="25" t="s">
        <v>162</v>
      </c>
      <c r="C48" s="26">
        <v>4647716</v>
      </c>
      <c r="D48" s="26">
        <v>1625666</v>
      </c>
      <c r="E48" s="26">
        <v>377586.33</v>
      </c>
      <c r="F48" s="68">
        <f t="shared" si="0"/>
        <v>23.226562528834339</v>
      </c>
      <c r="G48" s="27"/>
    </row>
    <row r="49" spans="1:7" ht="39.6">
      <c r="A49" s="67" t="s">
        <v>163</v>
      </c>
      <c r="B49" s="25" t="s">
        <v>164</v>
      </c>
      <c r="C49" s="26">
        <v>30000</v>
      </c>
      <c r="D49" s="26">
        <v>30000</v>
      </c>
      <c r="E49" s="26">
        <v>0</v>
      </c>
      <c r="F49" s="68">
        <f t="shared" si="0"/>
        <v>0</v>
      </c>
      <c r="G49" s="27"/>
    </row>
    <row r="50" spans="1:7">
      <c r="A50" s="67" t="s">
        <v>165</v>
      </c>
      <c r="B50" s="25" t="s">
        <v>166</v>
      </c>
      <c r="C50" s="26">
        <v>2871609</v>
      </c>
      <c r="D50" s="26">
        <v>850000</v>
      </c>
      <c r="E50" s="26">
        <v>595872.67000000004</v>
      </c>
      <c r="F50" s="68">
        <f t="shared" si="0"/>
        <v>70.102667058823528</v>
      </c>
      <c r="G50" s="27"/>
    </row>
    <row r="51" spans="1:7">
      <c r="A51" s="67" t="s">
        <v>167</v>
      </c>
      <c r="B51" s="25" t="s">
        <v>168</v>
      </c>
      <c r="C51" s="26">
        <v>736487</v>
      </c>
      <c r="D51" s="26">
        <v>300128</v>
      </c>
      <c r="E51" s="26">
        <v>116554.58</v>
      </c>
      <c r="F51" s="68">
        <f t="shared" si="0"/>
        <v>38.834957084977077</v>
      </c>
      <c r="G51" s="27"/>
    </row>
    <row r="52" spans="1:7" ht="26.4">
      <c r="A52" s="67" t="s">
        <v>169</v>
      </c>
      <c r="B52" s="25" t="s">
        <v>170</v>
      </c>
      <c r="C52" s="26">
        <v>5880496</v>
      </c>
      <c r="D52" s="26">
        <v>1459700</v>
      </c>
      <c r="E52" s="26">
        <v>1291653.6499999999</v>
      </c>
      <c r="F52" s="68">
        <f t="shared" si="0"/>
        <v>88.487610467904361</v>
      </c>
      <c r="G52" s="27"/>
    </row>
    <row r="53" spans="1:7">
      <c r="A53" s="67" t="s">
        <v>171</v>
      </c>
      <c r="B53" s="25" t="s">
        <v>118</v>
      </c>
      <c r="C53" s="26">
        <v>30000</v>
      </c>
      <c r="D53" s="26">
        <v>1000</v>
      </c>
      <c r="E53" s="26">
        <v>0</v>
      </c>
      <c r="F53" s="68">
        <f t="shared" si="0"/>
        <v>0</v>
      </c>
      <c r="G53" s="27"/>
    </row>
    <row r="54" spans="1:7" ht="26.4">
      <c r="A54" s="67" t="s">
        <v>172</v>
      </c>
      <c r="B54" s="25" t="s">
        <v>173</v>
      </c>
      <c r="C54" s="26">
        <v>50000</v>
      </c>
      <c r="D54" s="26">
        <v>11742</v>
      </c>
      <c r="E54" s="26">
        <v>0</v>
      </c>
      <c r="F54" s="68">
        <f t="shared" si="0"/>
        <v>0</v>
      </c>
      <c r="G54" s="27"/>
    </row>
    <row r="55" spans="1:7" ht="26.4">
      <c r="A55" s="67" t="s">
        <v>174</v>
      </c>
      <c r="B55" s="25" t="s">
        <v>175</v>
      </c>
      <c r="C55" s="26">
        <v>30000</v>
      </c>
      <c r="D55" s="26">
        <v>5660</v>
      </c>
      <c r="E55" s="26">
        <v>0</v>
      </c>
      <c r="F55" s="68">
        <f t="shared" si="0"/>
        <v>0</v>
      </c>
      <c r="G55" s="27"/>
    </row>
    <row r="56" spans="1:7" ht="26.4">
      <c r="A56" s="67" t="s">
        <v>176</v>
      </c>
      <c r="B56" s="25" t="s">
        <v>177</v>
      </c>
      <c r="C56" s="26">
        <v>6301006</v>
      </c>
      <c r="D56" s="26">
        <v>1460006</v>
      </c>
      <c r="E56" s="26">
        <v>1072810.49</v>
      </c>
      <c r="F56" s="68">
        <f t="shared" si="0"/>
        <v>73.479868575882563</v>
      </c>
      <c r="G56" s="27"/>
    </row>
    <row r="57" spans="1:7" ht="39.6">
      <c r="A57" s="67" t="s">
        <v>178</v>
      </c>
      <c r="B57" s="25" t="s">
        <v>179</v>
      </c>
      <c r="C57" s="26">
        <v>85880</v>
      </c>
      <c r="D57" s="26">
        <v>19800</v>
      </c>
      <c r="E57" s="26">
        <v>19800</v>
      </c>
      <c r="F57" s="68">
        <f t="shared" si="0"/>
        <v>100</v>
      </c>
      <c r="G57" s="27"/>
    </row>
    <row r="58" spans="1:7">
      <c r="A58" s="67" t="s">
        <v>180</v>
      </c>
      <c r="B58" s="25" t="s">
        <v>134</v>
      </c>
      <c r="C58" s="26">
        <v>274000</v>
      </c>
      <c r="D58" s="26">
        <v>0</v>
      </c>
      <c r="E58" s="26">
        <v>0</v>
      </c>
      <c r="F58" s="68">
        <f t="shared" si="0"/>
        <v>0</v>
      </c>
      <c r="G58" s="27"/>
    </row>
    <row r="59" spans="1:7" ht="37.5" customHeight="1">
      <c r="A59" s="67" t="s">
        <v>181</v>
      </c>
      <c r="B59" s="25" t="s">
        <v>141</v>
      </c>
      <c r="C59" s="26">
        <v>2418050</v>
      </c>
      <c r="D59" s="26">
        <v>639350</v>
      </c>
      <c r="E59" s="26">
        <v>331927.15999999997</v>
      </c>
      <c r="F59" s="68">
        <f t="shared" si="0"/>
        <v>51.916346289199964</v>
      </c>
      <c r="G59" s="27"/>
    </row>
    <row r="60" spans="1:7" ht="13.8" thickBot="1">
      <c r="A60" s="76" t="s">
        <v>182</v>
      </c>
      <c r="B60" s="77" t="s">
        <v>183</v>
      </c>
      <c r="C60" s="78">
        <v>1000000</v>
      </c>
      <c r="D60" s="78">
        <v>200000</v>
      </c>
      <c r="E60" s="78">
        <v>0</v>
      </c>
      <c r="F60" s="79">
        <f t="shared" si="0"/>
        <v>0</v>
      </c>
      <c r="G60" s="27"/>
    </row>
    <row r="61" spans="1:7" s="33" customFormat="1" ht="13.8" thickBot="1">
      <c r="A61" s="80" t="s">
        <v>74</v>
      </c>
      <c r="B61" s="81" t="s">
        <v>76</v>
      </c>
      <c r="C61" s="82">
        <f>SUM(C12:C60)</f>
        <v>446190177.18000001</v>
      </c>
      <c r="D61" s="82">
        <f>SUM(D12:D60)</f>
        <v>202638843.18000001</v>
      </c>
      <c r="E61" s="82">
        <f>SUM(E12:E59)</f>
        <v>75262558.019999996</v>
      </c>
      <c r="F61" s="83">
        <f t="shared" si="0"/>
        <v>37.141229607763691</v>
      </c>
      <c r="G61" s="32"/>
    </row>
    <row r="63" spans="1:7">
      <c r="A63" s="28"/>
      <c r="B63" s="29"/>
      <c r="C63" s="27"/>
      <c r="D63" s="27"/>
      <c r="E63" s="27"/>
      <c r="F63" s="27"/>
    </row>
    <row r="66" spans="1:5" s="34" customFormat="1" ht="18">
      <c r="A66" s="100" t="s">
        <v>283</v>
      </c>
      <c r="B66" s="35"/>
      <c r="C66" s="36"/>
      <c r="D66" s="36"/>
      <c r="E66" s="37"/>
    </row>
    <row r="67" spans="1:5" s="34" customFormat="1" ht="18">
      <c r="A67" s="100" t="s">
        <v>78</v>
      </c>
      <c r="B67" s="35"/>
      <c r="C67" s="36"/>
      <c r="D67" s="98" t="s">
        <v>248</v>
      </c>
      <c r="E67" s="37"/>
    </row>
    <row r="71" spans="1:5" hidden="1"/>
  </sheetData>
  <mergeCells count="3">
    <mergeCell ref="A7:F7"/>
    <mergeCell ref="A8:F8"/>
    <mergeCell ref="A6:F6"/>
  </mergeCells>
  <conditionalFormatting sqref="A12:A61 A68:A72">
    <cfRule type="expression" dxfId="36" priority="7" stopIfTrue="1">
      <formula>#REF!=1</formula>
    </cfRule>
  </conditionalFormatting>
  <conditionalFormatting sqref="B12:B61 B68:B72">
    <cfRule type="expression" dxfId="35" priority="8" stopIfTrue="1">
      <formula>#REF!=1</formula>
    </cfRule>
  </conditionalFormatting>
  <conditionalFormatting sqref="C12:C61 C68:C72">
    <cfRule type="expression" dxfId="34" priority="9" stopIfTrue="1">
      <formula>#REF!=1</formula>
    </cfRule>
  </conditionalFormatting>
  <conditionalFormatting sqref="D12:D61 D68:D72">
    <cfRule type="expression" dxfId="33" priority="10" stopIfTrue="1">
      <formula>#REF!=1</formula>
    </cfRule>
  </conditionalFormatting>
  <conditionalFormatting sqref="E12:E61">
    <cfRule type="expression" dxfId="32" priority="11" stopIfTrue="1">
      <formula>#REF!=1</formula>
    </cfRule>
  </conditionalFormatting>
  <conditionalFormatting sqref="F12:F61">
    <cfRule type="expression" dxfId="31" priority="12" stopIfTrue="1">
      <formula>#REF!=1</formula>
    </cfRule>
  </conditionalFormatting>
  <conditionalFormatting sqref="A63:A65">
    <cfRule type="expression" dxfId="30" priority="1" stopIfTrue="1">
      <formula>#REF!=1</formula>
    </cfRule>
  </conditionalFormatting>
  <conditionalFormatting sqref="B63:B65">
    <cfRule type="expression" dxfId="29" priority="2" stopIfTrue="1">
      <formula>#REF!=1</formula>
    </cfRule>
  </conditionalFormatting>
  <conditionalFormatting sqref="C63:C65">
    <cfRule type="expression" dxfId="28" priority="3" stopIfTrue="1">
      <formula>#REF!=1</formula>
    </cfRule>
  </conditionalFormatting>
  <conditionalFormatting sqref="D63:D65">
    <cfRule type="expression" dxfId="27" priority="4" stopIfTrue="1">
      <formula>#REF!=1</formula>
    </cfRule>
  </conditionalFormatting>
  <conditionalFormatting sqref="E63:E72">
    <cfRule type="expression" dxfId="26" priority="5" stopIfTrue="1">
      <formula>#REF!=1</formula>
    </cfRule>
  </conditionalFormatting>
  <conditionalFormatting sqref="F63:F72">
    <cfRule type="expression" dxfId="25" priority="6" stopIfTrue="1">
      <formula>#REF!=1</formula>
    </cfRule>
  </conditionalFormatting>
  <pageMargins left="0.82677165354330717" right="0.15748031496062992" top="0.31496062992125984" bottom="0.27559055118110237" header="0.31496062992125984" footer="0.31496062992125984"/>
  <pageSetup paperSize="9" scale="8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workbookViewId="0">
      <selection activeCell="I11" sqref="I11"/>
    </sheetView>
  </sheetViews>
  <sheetFormatPr defaultRowHeight="13.2"/>
  <cols>
    <col min="1" max="1" width="12.6640625" style="39" customWidth="1"/>
    <col min="2" max="2" width="50.6640625" style="31" customWidth="1"/>
    <col min="3" max="3" width="14.44140625" style="19" customWidth="1"/>
    <col min="4" max="4" width="13.5546875" style="19" customWidth="1"/>
    <col min="5" max="5" width="15.6640625" style="19" customWidth="1"/>
    <col min="6" max="6" width="11.33203125" style="19" customWidth="1"/>
    <col min="7" max="246" width="9.109375" style="19"/>
    <col min="247" max="247" width="12.6640625" style="19" customWidth="1"/>
    <col min="248" max="248" width="50.6640625" style="19" customWidth="1"/>
    <col min="249" max="262" width="15.6640625" style="19" customWidth="1"/>
    <col min="263" max="502" width="9.109375" style="19"/>
    <col min="503" max="503" width="12.6640625" style="19" customWidth="1"/>
    <col min="504" max="504" width="50.6640625" style="19" customWidth="1"/>
    <col min="505" max="518" width="15.6640625" style="19" customWidth="1"/>
    <col min="519" max="758" width="9.109375" style="19"/>
    <col min="759" max="759" width="12.6640625" style="19" customWidth="1"/>
    <col min="760" max="760" width="50.6640625" style="19" customWidth="1"/>
    <col min="761" max="774" width="15.6640625" style="19" customWidth="1"/>
    <col min="775" max="1014" width="9.109375" style="19"/>
    <col min="1015" max="1015" width="12.6640625" style="19" customWidth="1"/>
    <col min="1016" max="1016" width="50.6640625" style="19" customWidth="1"/>
    <col min="1017" max="1030" width="15.6640625" style="19" customWidth="1"/>
    <col min="1031" max="1270" width="9.109375" style="19"/>
    <col min="1271" max="1271" width="12.6640625" style="19" customWidth="1"/>
    <col min="1272" max="1272" width="50.6640625" style="19" customWidth="1"/>
    <col min="1273" max="1286" width="15.6640625" style="19" customWidth="1"/>
    <col min="1287" max="1526" width="9.109375" style="19"/>
    <col min="1527" max="1527" width="12.6640625" style="19" customWidth="1"/>
    <col min="1528" max="1528" width="50.6640625" style="19" customWidth="1"/>
    <col min="1529" max="1542" width="15.6640625" style="19" customWidth="1"/>
    <col min="1543" max="1782" width="9.109375" style="19"/>
    <col min="1783" max="1783" width="12.6640625" style="19" customWidth="1"/>
    <col min="1784" max="1784" width="50.6640625" style="19" customWidth="1"/>
    <col min="1785" max="1798" width="15.6640625" style="19" customWidth="1"/>
    <col min="1799" max="2038" width="9.109375" style="19"/>
    <col min="2039" max="2039" width="12.6640625" style="19" customWidth="1"/>
    <col min="2040" max="2040" width="50.6640625" style="19" customWidth="1"/>
    <col min="2041" max="2054" width="15.6640625" style="19" customWidth="1"/>
    <col min="2055" max="2294" width="9.109375" style="19"/>
    <col min="2295" max="2295" width="12.6640625" style="19" customWidth="1"/>
    <col min="2296" max="2296" width="50.6640625" style="19" customWidth="1"/>
    <col min="2297" max="2310" width="15.6640625" style="19" customWidth="1"/>
    <col min="2311" max="2550" width="9.109375" style="19"/>
    <col min="2551" max="2551" width="12.6640625" style="19" customWidth="1"/>
    <col min="2552" max="2552" width="50.6640625" style="19" customWidth="1"/>
    <col min="2553" max="2566" width="15.6640625" style="19" customWidth="1"/>
    <col min="2567" max="2806" width="9.109375" style="19"/>
    <col min="2807" max="2807" width="12.6640625" style="19" customWidth="1"/>
    <col min="2808" max="2808" width="50.6640625" style="19" customWidth="1"/>
    <col min="2809" max="2822" width="15.6640625" style="19" customWidth="1"/>
    <col min="2823" max="3062" width="9.109375" style="19"/>
    <col min="3063" max="3063" width="12.6640625" style="19" customWidth="1"/>
    <col min="3064" max="3064" width="50.6640625" style="19" customWidth="1"/>
    <col min="3065" max="3078" width="15.6640625" style="19" customWidth="1"/>
    <col min="3079" max="3318" width="9.109375" style="19"/>
    <col min="3319" max="3319" width="12.6640625" style="19" customWidth="1"/>
    <col min="3320" max="3320" width="50.6640625" style="19" customWidth="1"/>
    <col min="3321" max="3334" width="15.6640625" style="19" customWidth="1"/>
    <col min="3335" max="3574" width="9.109375" style="19"/>
    <col min="3575" max="3575" width="12.6640625" style="19" customWidth="1"/>
    <col min="3576" max="3576" width="50.6640625" style="19" customWidth="1"/>
    <col min="3577" max="3590" width="15.6640625" style="19" customWidth="1"/>
    <col min="3591" max="3830" width="9.109375" style="19"/>
    <col min="3831" max="3831" width="12.6640625" style="19" customWidth="1"/>
    <col min="3832" max="3832" width="50.6640625" style="19" customWidth="1"/>
    <col min="3833" max="3846" width="15.6640625" style="19" customWidth="1"/>
    <col min="3847" max="4086" width="9.109375" style="19"/>
    <col min="4087" max="4087" width="12.6640625" style="19" customWidth="1"/>
    <col min="4088" max="4088" width="50.6640625" style="19" customWidth="1"/>
    <col min="4089" max="4102" width="15.6640625" style="19" customWidth="1"/>
    <col min="4103" max="4342" width="9.109375" style="19"/>
    <col min="4343" max="4343" width="12.6640625" style="19" customWidth="1"/>
    <col min="4344" max="4344" width="50.6640625" style="19" customWidth="1"/>
    <col min="4345" max="4358" width="15.6640625" style="19" customWidth="1"/>
    <col min="4359" max="4598" width="9.109375" style="19"/>
    <col min="4599" max="4599" width="12.6640625" style="19" customWidth="1"/>
    <col min="4600" max="4600" width="50.6640625" style="19" customWidth="1"/>
    <col min="4601" max="4614" width="15.6640625" style="19" customWidth="1"/>
    <col min="4615" max="4854" width="9.109375" style="19"/>
    <col min="4855" max="4855" width="12.6640625" style="19" customWidth="1"/>
    <col min="4856" max="4856" width="50.6640625" style="19" customWidth="1"/>
    <col min="4857" max="4870" width="15.6640625" style="19" customWidth="1"/>
    <col min="4871" max="5110" width="9.109375" style="19"/>
    <col min="5111" max="5111" width="12.6640625" style="19" customWidth="1"/>
    <col min="5112" max="5112" width="50.6640625" style="19" customWidth="1"/>
    <col min="5113" max="5126" width="15.6640625" style="19" customWidth="1"/>
    <col min="5127" max="5366" width="9.109375" style="19"/>
    <col min="5367" max="5367" width="12.6640625" style="19" customWidth="1"/>
    <col min="5368" max="5368" width="50.6640625" style="19" customWidth="1"/>
    <col min="5369" max="5382" width="15.6640625" style="19" customWidth="1"/>
    <col min="5383" max="5622" width="9.109375" style="19"/>
    <col min="5623" max="5623" width="12.6640625" style="19" customWidth="1"/>
    <col min="5624" max="5624" width="50.6640625" style="19" customWidth="1"/>
    <col min="5625" max="5638" width="15.6640625" style="19" customWidth="1"/>
    <col min="5639" max="5878" width="9.109375" style="19"/>
    <col min="5879" max="5879" width="12.6640625" style="19" customWidth="1"/>
    <col min="5880" max="5880" width="50.6640625" style="19" customWidth="1"/>
    <col min="5881" max="5894" width="15.6640625" style="19" customWidth="1"/>
    <col min="5895" max="6134" width="9.109375" style="19"/>
    <col min="6135" max="6135" width="12.6640625" style="19" customWidth="1"/>
    <col min="6136" max="6136" width="50.6640625" style="19" customWidth="1"/>
    <col min="6137" max="6150" width="15.6640625" style="19" customWidth="1"/>
    <col min="6151" max="6390" width="9.109375" style="19"/>
    <col min="6391" max="6391" width="12.6640625" style="19" customWidth="1"/>
    <col min="6392" max="6392" width="50.6640625" style="19" customWidth="1"/>
    <col min="6393" max="6406" width="15.6640625" style="19" customWidth="1"/>
    <col min="6407" max="6646" width="9.109375" style="19"/>
    <col min="6647" max="6647" width="12.6640625" style="19" customWidth="1"/>
    <col min="6648" max="6648" width="50.6640625" style="19" customWidth="1"/>
    <col min="6649" max="6662" width="15.6640625" style="19" customWidth="1"/>
    <col min="6663" max="6902" width="9.109375" style="19"/>
    <col min="6903" max="6903" width="12.6640625" style="19" customWidth="1"/>
    <col min="6904" max="6904" width="50.6640625" style="19" customWidth="1"/>
    <col min="6905" max="6918" width="15.6640625" style="19" customWidth="1"/>
    <col min="6919" max="7158" width="9.109375" style="19"/>
    <col min="7159" max="7159" width="12.6640625" style="19" customWidth="1"/>
    <col min="7160" max="7160" width="50.6640625" style="19" customWidth="1"/>
    <col min="7161" max="7174" width="15.6640625" style="19" customWidth="1"/>
    <col min="7175" max="7414" width="9.109375" style="19"/>
    <col min="7415" max="7415" width="12.6640625" style="19" customWidth="1"/>
    <col min="7416" max="7416" width="50.6640625" style="19" customWidth="1"/>
    <col min="7417" max="7430" width="15.6640625" style="19" customWidth="1"/>
    <col min="7431" max="7670" width="9.109375" style="19"/>
    <col min="7671" max="7671" width="12.6640625" style="19" customWidth="1"/>
    <col min="7672" max="7672" width="50.6640625" style="19" customWidth="1"/>
    <col min="7673" max="7686" width="15.6640625" style="19" customWidth="1"/>
    <col min="7687" max="7926" width="9.109375" style="19"/>
    <col min="7927" max="7927" width="12.6640625" style="19" customWidth="1"/>
    <col min="7928" max="7928" width="50.6640625" style="19" customWidth="1"/>
    <col min="7929" max="7942" width="15.6640625" style="19" customWidth="1"/>
    <col min="7943" max="8182" width="9.109375" style="19"/>
    <col min="8183" max="8183" width="12.6640625" style="19" customWidth="1"/>
    <col min="8184" max="8184" width="50.6640625" style="19" customWidth="1"/>
    <col min="8185" max="8198" width="15.6640625" style="19" customWidth="1"/>
    <col min="8199" max="8438" width="9.109375" style="19"/>
    <col min="8439" max="8439" width="12.6640625" style="19" customWidth="1"/>
    <col min="8440" max="8440" width="50.6640625" style="19" customWidth="1"/>
    <col min="8441" max="8454" width="15.6640625" style="19" customWidth="1"/>
    <col min="8455" max="8694" width="9.109375" style="19"/>
    <col min="8695" max="8695" width="12.6640625" style="19" customWidth="1"/>
    <col min="8696" max="8696" width="50.6640625" style="19" customWidth="1"/>
    <col min="8697" max="8710" width="15.6640625" style="19" customWidth="1"/>
    <col min="8711" max="8950" width="9.109375" style="19"/>
    <col min="8951" max="8951" width="12.6640625" style="19" customWidth="1"/>
    <col min="8952" max="8952" width="50.6640625" style="19" customWidth="1"/>
    <col min="8953" max="8966" width="15.6640625" style="19" customWidth="1"/>
    <col min="8967" max="9206" width="9.109375" style="19"/>
    <col min="9207" max="9207" width="12.6640625" style="19" customWidth="1"/>
    <col min="9208" max="9208" width="50.6640625" style="19" customWidth="1"/>
    <col min="9209" max="9222" width="15.6640625" style="19" customWidth="1"/>
    <col min="9223" max="9462" width="9.109375" style="19"/>
    <col min="9463" max="9463" width="12.6640625" style="19" customWidth="1"/>
    <col min="9464" max="9464" width="50.6640625" style="19" customWidth="1"/>
    <col min="9465" max="9478" width="15.6640625" style="19" customWidth="1"/>
    <col min="9479" max="9718" width="9.109375" style="19"/>
    <col min="9719" max="9719" width="12.6640625" style="19" customWidth="1"/>
    <col min="9720" max="9720" width="50.6640625" style="19" customWidth="1"/>
    <col min="9721" max="9734" width="15.6640625" style="19" customWidth="1"/>
    <col min="9735" max="9974" width="9.109375" style="19"/>
    <col min="9975" max="9975" width="12.6640625" style="19" customWidth="1"/>
    <col min="9976" max="9976" width="50.6640625" style="19" customWidth="1"/>
    <col min="9977" max="9990" width="15.6640625" style="19" customWidth="1"/>
    <col min="9991" max="10230" width="9.109375" style="19"/>
    <col min="10231" max="10231" width="12.6640625" style="19" customWidth="1"/>
    <col min="10232" max="10232" width="50.6640625" style="19" customWidth="1"/>
    <col min="10233" max="10246" width="15.6640625" style="19" customWidth="1"/>
    <col min="10247" max="10486" width="9.109375" style="19"/>
    <col min="10487" max="10487" width="12.6640625" style="19" customWidth="1"/>
    <col min="10488" max="10488" width="50.6640625" style="19" customWidth="1"/>
    <col min="10489" max="10502" width="15.6640625" style="19" customWidth="1"/>
    <col min="10503" max="10742" width="9.109375" style="19"/>
    <col min="10743" max="10743" width="12.6640625" style="19" customWidth="1"/>
    <col min="10744" max="10744" width="50.6640625" style="19" customWidth="1"/>
    <col min="10745" max="10758" width="15.6640625" style="19" customWidth="1"/>
    <col min="10759" max="10998" width="9.109375" style="19"/>
    <col min="10999" max="10999" width="12.6640625" style="19" customWidth="1"/>
    <col min="11000" max="11000" width="50.6640625" style="19" customWidth="1"/>
    <col min="11001" max="11014" width="15.6640625" style="19" customWidth="1"/>
    <col min="11015" max="11254" width="9.109375" style="19"/>
    <col min="11255" max="11255" width="12.6640625" style="19" customWidth="1"/>
    <col min="11256" max="11256" width="50.6640625" style="19" customWidth="1"/>
    <col min="11257" max="11270" width="15.6640625" style="19" customWidth="1"/>
    <col min="11271" max="11510" width="9.109375" style="19"/>
    <col min="11511" max="11511" width="12.6640625" style="19" customWidth="1"/>
    <col min="11512" max="11512" width="50.6640625" style="19" customWidth="1"/>
    <col min="11513" max="11526" width="15.6640625" style="19" customWidth="1"/>
    <col min="11527" max="11766" width="9.109375" style="19"/>
    <col min="11767" max="11767" width="12.6640625" style="19" customWidth="1"/>
    <col min="11768" max="11768" width="50.6640625" style="19" customWidth="1"/>
    <col min="11769" max="11782" width="15.6640625" style="19" customWidth="1"/>
    <col min="11783" max="12022" width="9.109375" style="19"/>
    <col min="12023" max="12023" width="12.6640625" style="19" customWidth="1"/>
    <col min="12024" max="12024" width="50.6640625" style="19" customWidth="1"/>
    <col min="12025" max="12038" width="15.6640625" style="19" customWidth="1"/>
    <col min="12039" max="12278" width="9.109375" style="19"/>
    <col min="12279" max="12279" width="12.6640625" style="19" customWidth="1"/>
    <col min="12280" max="12280" width="50.6640625" style="19" customWidth="1"/>
    <col min="12281" max="12294" width="15.6640625" style="19" customWidth="1"/>
    <col min="12295" max="12534" width="9.109375" style="19"/>
    <col min="12535" max="12535" width="12.6640625" style="19" customWidth="1"/>
    <col min="12536" max="12536" width="50.6640625" style="19" customWidth="1"/>
    <col min="12537" max="12550" width="15.6640625" style="19" customWidth="1"/>
    <col min="12551" max="12790" width="9.109375" style="19"/>
    <col min="12791" max="12791" width="12.6640625" style="19" customWidth="1"/>
    <col min="12792" max="12792" width="50.6640625" style="19" customWidth="1"/>
    <col min="12793" max="12806" width="15.6640625" style="19" customWidth="1"/>
    <col min="12807" max="13046" width="9.109375" style="19"/>
    <col min="13047" max="13047" width="12.6640625" style="19" customWidth="1"/>
    <col min="13048" max="13048" width="50.6640625" style="19" customWidth="1"/>
    <col min="13049" max="13062" width="15.6640625" style="19" customWidth="1"/>
    <col min="13063" max="13302" width="9.109375" style="19"/>
    <col min="13303" max="13303" width="12.6640625" style="19" customWidth="1"/>
    <col min="13304" max="13304" width="50.6640625" style="19" customWidth="1"/>
    <col min="13305" max="13318" width="15.6640625" style="19" customWidth="1"/>
    <col min="13319" max="13558" width="9.109375" style="19"/>
    <col min="13559" max="13559" width="12.6640625" style="19" customWidth="1"/>
    <col min="13560" max="13560" width="50.6640625" style="19" customWidth="1"/>
    <col min="13561" max="13574" width="15.6640625" style="19" customWidth="1"/>
    <col min="13575" max="13814" width="9.109375" style="19"/>
    <col min="13815" max="13815" width="12.6640625" style="19" customWidth="1"/>
    <col min="13816" max="13816" width="50.6640625" style="19" customWidth="1"/>
    <col min="13817" max="13830" width="15.6640625" style="19" customWidth="1"/>
    <col min="13831" max="14070" width="9.109375" style="19"/>
    <col min="14071" max="14071" width="12.6640625" style="19" customWidth="1"/>
    <col min="14072" max="14072" width="50.6640625" style="19" customWidth="1"/>
    <col min="14073" max="14086" width="15.6640625" style="19" customWidth="1"/>
    <col min="14087" max="14326" width="9.109375" style="19"/>
    <col min="14327" max="14327" width="12.6640625" style="19" customWidth="1"/>
    <col min="14328" max="14328" width="50.6640625" style="19" customWidth="1"/>
    <col min="14329" max="14342" width="15.6640625" style="19" customWidth="1"/>
    <col min="14343" max="14582" width="9.109375" style="19"/>
    <col min="14583" max="14583" width="12.6640625" style="19" customWidth="1"/>
    <col min="14584" max="14584" width="50.6640625" style="19" customWidth="1"/>
    <col min="14585" max="14598" width="15.6640625" style="19" customWidth="1"/>
    <col min="14599" max="14838" width="9.109375" style="19"/>
    <col min="14839" max="14839" width="12.6640625" style="19" customWidth="1"/>
    <col min="14840" max="14840" width="50.6640625" style="19" customWidth="1"/>
    <col min="14841" max="14854" width="15.6640625" style="19" customWidth="1"/>
    <col min="14855" max="15094" width="9.109375" style="19"/>
    <col min="15095" max="15095" width="12.6640625" style="19" customWidth="1"/>
    <col min="15096" max="15096" width="50.6640625" style="19" customWidth="1"/>
    <col min="15097" max="15110" width="15.6640625" style="19" customWidth="1"/>
    <col min="15111" max="15350" width="9.109375" style="19"/>
    <col min="15351" max="15351" width="12.6640625" style="19" customWidth="1"/>
    <col min="15352" max="15352" width="50.6640625" style="19" customWidth="1"/>
    <col min="15353" max="15366" width="15.6640625" style="19" customWidth="1"/>
    <col min="15367" max="15606" width="9.109375" style="19"/>
    <col min="15607" max="15607" width="12.6640625" style="19" customWidth="1"/>
    <col min="15608" max="15608" width="50.6640625" style="19" customWidth="1"/>
    <col min="15609" max="15622" width="15.6640625" style="19" customWidth="1"/>
    <col min="15623" max="15862" width="9.109375" style="19"/>
    <col min="15863" max="15863" width="12.6640625" style="19" customWidth="1"/>
    <col min="15864" max="15864" width="50.6640625" style="19" customWidth="1"/>
    <col min="15865" max="15878" width="15.6640625" style="19" customWidth="1"/>
    <col min="15879" max="16118" width="9.109375" style="19"/>
    <col min="16119" max="16119" width="12.6640625" style="19" customWidth="1"/>
    <col min="16120" max="16120" width="50.6640625" style="19" customWidth="1"/>
    <col min="16121" max="16134" width="15.6640625" style="19" customWidth="1"/>
    <col min="16135" max="16384" width="9.109375" style="19"/>
  </cols>
  <sheetData>
    <row r="1" spans="1:7" ht="18">
      <c r="A1" s="1"/>
      <c r="B1" s="2"/>
      <c r="C1" s="3"/>
      <c r="D1" s="98" t="s">
        <v>222</v>
      </c>
      <c r="E1" s="3"/>
      <c r="F1" s="3"/>
    </row>
    <row r="2" spans="1:7" ht="18">
      <c r="A2" s="1"/>
      <c r="B2" s="2"/>
      <c r="C2" s="3"/>
      <c r="D2" s="98" t="s">
        <v>278</v>
      </c>
      <c r="E2" s="3"/>
      <c r="F2" s="3"/>
    </row>
    <row r="3" spans="1:7" ht="18">
      <c r="A3" s="1"/>
      <c r="B3" s="2"/>
      <c r="C3" s="3"/>
      <c r="D3" s="98" t="s">
        <v>82</v>
      </c>
      <c r="E3" s="3"/>
      <c r="F3" s="3"/>
    </row>
    <row r="4" spans="1:7" ht="18">
      <c r="A4" s="1"/>
      <c r="B4" s="2"/>
      <c r="C4" s="3"/>
      <c r="D4" s="98" t="s">
        <v>284</v>
      </c>
      <c r="E4" s="3"/>
      <c r="F4" s="3"/>
    </row>
    <row r="5" spans="1:7">
      <c r="A5" s="4"/>
      <c r="B5" s="5"/>
      <c r="C5" s="6"/>
      <c r="D5" s="6"/>
      <c r="E5" s="6"/>
      <c r="F5" s="6"/>
    </row>
    <row r="6" spans="1:7" ht="17.399999999999999">
      <c r="A6" s="101" t="s">
        <v>185</v>
      </c>
      <c r="B6" s="101"/>
      <c r="C6" s="101"/>
      <c r="D6" s="101"/>
      <c r="E6" s="101"/>
      <c r="F6" s="101"/>
    </row>
    <row r="7" spans="1:7" ht="17.399999999999999">
      <c r="A7" s="101" t="s">
        <v>80</v>
      </c>
      <c r="B7" s="101"/>
      <c r="C7" s="101"/>
      <c r="D7" s="101"/>
      <c r="E7" s="101"/>
      <c r="F7" s="101"/>
    </row>
    <row r="8" spans="1:7" ht="17.399999999999999">
      <c r="A8" s="101" t="s">
        <v>281</v>
      </c>
      <c r="B8" s="101"/>
      <c r="C8" s="101"/>
      <c r="D8" s="101"/>
      <c r="E8" s="101"/>
      <c r="F8" s="101"/>
    </row>
    <row r="9" spans="1:7" ht="17.25" customHeight="1">
      <c r="A9" s="11"/>
      <c r="B9" s="11"/>
      <c r="C9" s="11"/>
      <c r="D9" s="11"/>
      <c r="E9" s="11"/>
      <c r="F9" s="11"/>
    </row>
    <row r="10" spans="1:7" ht="13.8" thickBot="1">
      <c r="A10" s="1"/>
      <c r="B10" s="2"/>
      <c r="C10" s="3"/>
      <c r="D10" s="3"/>
      <c r="E10" s="3"/>
      <c r="F10" s="3" t="s">
        <v>0</v>
      </c>
    </row>
    <row r="11" spans="1:7" s="24" customFormat="1" ht="53.4" thickBot="1">
      <c r="A11" s="87" t="s">
        <v>103</v>
      </c>
      <c r="B11" s="74" t="s">
        <v>104</v>
      </c>
      <c r="C11" s="74" t="s">
        <v>239</v>
      </c>
      <c r="D11" s="49" t="s">
        <v>276</v>
      </c>
      <c r="E11" s="74" t="s">
        <v>277</v>
      </c>
      <c r="F11" s="75" t="s">
        <v>102</v>
      </c>
    </row>
    <row r="12" spans="1:7">
      <c r="A12" s="86" t="s">
        <v>186</v>
      </c>
      <c r="B12" s="70" t="s">
        <v>187</v>
      </c>
      <c r="C12" s="71">
        <v>184545445</v>
      </c>
      <c r="D12" s="71">
        <v>43673583</v>
      </c>
      <c r="E12" s="71">
        <v>38976699.260000005</v>
      </c>
      <c r="F12" s="72">
        <f t="shared" ref="F12:F30" si="0">IF(D12=0,0,(E12/D12)*100)</f>
        <v>89.245481095517178</v>
      </c>
      <c r="G12" s="27"/>
    </row>
    <row r="13" spans="1:7">
      <c r="A13" s="85" t="s">
        <v>188</v>
      </c>
      <c r="B13" s="25" t="s">
        <v>189</v>
      </c>
      <c r="C13" s="26">
        <v>41455819</v>
      </c>
      <c r="D13" s="26">
        <v>9802738</v>
      </c>
      <c r="E13" s="26">
        <v>8655703.9299999997</v>
      </c>
      <c r="F13" s="68">
        <f t="shared" si="0"/>
        <v>88.298839875145092</v>
      </c>
      <c r="G13" s="27"/>
    </row>
    <row r="14" spans="1:7">
      <c r="A14" s="85" t="s">
        <v>190</v>
      </c>
      <c r="B14" s="25" t="s">
        <v>191</v>
      </c>
      <c r="C14" s="26">
        <v>3911698</v>
      </c>
      <c r="D14" s="26">
        <v>687109</v>
      </c>
      <c r="E14" s="26">
        <v>280543.90000000002</v>
      </c>
      <c r="F14" s="68">
        <f t="shared" si="0"/>
        <v>40.82960636522008</v>
      </c>
      <c r="G14" s="27"/>
    </row>
    <row r="15" spans="1:7">
      <c r="A15" s="85" t="s">
        <v>192</v>
      </c>
      <c r="B15" s="25" t="s">
        <v>193</v>
      </c>
      <c r="C15" s="26">
        <v>175406</v>
      </c>
      <c r="D15" s="26">
        <v>41619</v>
      </c>
      <c r="E15" s="26">
        <v>30568.59</v>
      </c>
      <c r="F15" s="68">
        <f t="shared" si="0"/>
        <v>73.448641245584952</v>
      </c>
      <c r="G15" s="27"/>
    </row>
    <row r="16" spans="1:7">
      <c r="A16" s="85" t="s">
        <v>194</v>
      </c>
      <c r="B16" s="25" t="s">
        <v>195</v>
      </c>
      <c r="C16" s="26">
        <v>9849204</v>
      </c>
      <c r="D16" s="26">
        <v>2107648</v>
      </c>
      <c r="E16" s="26">
        <v>1737483.2899999998</v>
      </c>
      <c r="F16" s="68">
        <f t="shared" si="0"/>
        <v>82.437071560336435</v>
      </c>
      <c r="G16" s="27"/>
    </row>
    <row r="17" spans="1:7">
      <c r="A17" s="85" t="s">
        <v>196</v>
      </c>
      <c r="B17" s="25" t="s">
        <v>197</v>
      </c>
      <c r="C17" s="26">
        <v>5897341</v>
      </c>
      <c r="D17" s="26">
        <v>3130420</v>
      </c>
      <c r="E17" s="26">
        <v>1165494.73</v>
      </c>
      <c r="F17" s="68">
        <f t="shared" si="0"/>
        <v>37.231257467049147</v>
      </c>
      <c r="G17" s="27"/>
    </row>
    <row r="18" spans="1:7">
      <c r="A18" s="85" t="s">
        <v>198</v>
      </c>
      <c r="B18" s="25" t="s">
        <v>199</v>
      </c>
      <c r="C18" s="26">
        <v>54300</v>
      </c>
      <c r="D18" s="26">
        <v>8700</v>
      </c>
      <c r="E18" s="26">
        <v>1771.43</v>
      </c>
      <c r="F18" s="68">
        <f t="shared" si="0"/>
        <v>20.361264367816094</v>
      </c>
      <c r="G18" s="27"/>
    </row>
    <row r="19" spans="1:7">
      <c r="A19" s="85" t="s">
        <v>200</v>
      </c>
      <c r="B19" s="25" t="s">
        <v>201</v>
      </c>
      <c r="C19" s="26">
        <v>12043723</v>
      </c>
      <c r="D19" s="26">
        <v>6568005</v>
      </c>
      <c r="E19" s="26">
        <v>3063059.1199999996</v>
      </c>
      <c r="F19" s="68">
        <f t="shared" si="0"/>
        <v>46.636065593738124</v>
      </c>
      <c r="G19" s="27"/>
    </row>
    <row r="20" spans="1:7">
      <c r="A20" s="85" t="s">
        <v>202</v>
      </c>
      <c r="B20" s="25" t="s">
        <v>203</v>
      </c>
      <c r="C20" s="26">
        <v>1161318</v>
      </c>
      <c r="D20" s="26">
        <v>305192</v>
      </c>
      <c r="E20" s="26">
        <v>126888.47</v>
      </c>
      <c r="F20" s="68">
        <f t="shared" si="0"/>
        <v>41.576604236021915</v>
      </c>
      <c r="G20" s="27"/>
    </row>
    <row r="21" spans="1:7">
      <c r="A21" s="85" t="s">
        <v>204</v>
      </c>
      <c r="B21" s="25" t="s">
        <v>205</v>
      </c>
      <c r="C21" s="26">
        <v>4544487</v>
      </c>
      <c r="D21" s="26">
        <v>1418198</v>
      </c>
      <c r="E21" s="26">
        <v>521571.43000000005</v>
      </c>
      <c r="F21" s="68">
        <f t="shared" si="0"/>
        <v>36.777052992600474</v>
      </c>
      <c r="G21" s="27"/>
    </row>
    <row r="22" spans="1:7">
      <c r="A22" s="85" t="s">
        <v>206</v>
      </c>
      <c r="B22" s="25" t="s">
        <v>207</v>
      </c>
      <c r="C22" s="26">
        <v>3366820.04</v>
      </c>
      <c r="D22" s="26">
        <v>1425234.04</v>
      </c>
      <c r="E22" s="26">
        <v>710338.09</v>
      </c>
      <c r="F22" s="68">
        <f t="shared" si="0"/>
        <v>49.840101349249281</v>
      </c>
      <c r="G22" s="27"/>
    </row>
    <row r="23" spans="1:7">
      <c r="A23" s="85" t="s">
        <v>208</v>
      </c>
      <c r="B23" s="25" t="s">
        <v>209</v>
      </c>
      <c r="C23" s="26">
        <v>1330729.96</v>
      </c>
      <c r="D23" s="26">
        <v>299482.95999999996</v>
      </c>
      <c r="E23" s="26">
        <v>191699.32</v>
      </c>
      <c r="F23" s="68">
        <f t="shared" si="0"/>
        <v>64.010092594249784</v>
      </c>
      <c r="G23" s="27"/>
    </row>
    <row r="24" spans="1:7" ht="26.4">
      <c r="A24" s="85" t="s">
        <v>210</v>
      </c>
      <c r="B24" s="25" t="s">
        <v>211</v>
      </c>
      <c r="C24" s="26">
        <v>77827</v>
      </c>
      <c r="D24" s="26">
        <v>49560</v>
      </c>
      <c r="E24" s="26">
        <v>24690.010000000002</v>
      </c>
      <c r="F24" s="68">
        <f t="shared" si="0"/>
        <v>49.818422114608559</v>
      </c>
      <c r="G24" s="27"/>
    </row>
    <row r="25" spans="1:7" ht="26.4">
      <c r="A25" s="85" t="s">
        <v>212</v>
      </c>
      <c r="B25" s="25" t="s">
        <v>213</v>
      </c>
      <c r="C25" s="26">
        <v>168185714.18000001</v>
      </c>
      <c r="D25" s="26">
        <v>125762041.18000001</v>
      </c>
      <c r="E25" s="26">
        <v>12790748.270000001</v>
      </c>
      <c r="F25" s="68">
        <f t="shared" si="0"/>
        <v>10.170595316350607</v>
      </c>
      <c r="G25" s="27"/>
    </row>
    <row r="26" spans="1:7" ht="26.4">
      <c r="A26" s="85" t="s">
        <v>214</v>
      </c>
      <c r="B26" s="25" t="s">
        <v>215</v>
      </c>
      <c r="C26" s="26">
        <v>6916152</v>
      </c>
      <c r="D26" s="26">
        <v>6567700</v>
      </c>
      <c r="E26" s="26">
        <v>6547700</v>
      </c>
      <c r="F26" s="68">
        <f t="shared" si="0"/>
        <v>99.695479391567815</v>
      </c>
      <c r="G26" s="27"/>
    </row>
    <row r="27" spans="1:7">
      <c r="A27" s="85" t="s">
        <v>216</v>
      </c>
      <c r="B27" s="25" t="s">
        <v>217</v>
      </c>
      <c r="C27" s="26">
        <v>1586290</v>
      </c>
      <c r="D27" s="26">
        <v>509163</v>
      </c>
      <c r="E27" s="26">
        <v>387130.89</v>
      </c>
      <c r="F27" s="68">
        <f t="shared" si="0"/>
        <v>76.032800890873858</v>
      </c>
      <c r="G27" s="27"/>
    </row>
    <row r="28" spans="1:7">
      <c r="A28" s="85" t="s">
        <v>218</v>
      </c>
      <c r="B28" s="25" t="s">
        <v>219</v>
      </c>
      <c r="C28" s="26">
        <v>87903</v>
      </c>
      <c r="D28" s="26">
        <v>82450</v>
      </c>
      <c r="E28" s="26">
        <v>50467.289999999994</v>
      </c>
      <c r="F28" s="68">
        <f t="shared" si="0"/>
        <v>61.209569436021823</v>
      </c>
      <c r="G28" s="27"/>
    </row>
    <row r="29" spans="1:7" ht="13.8" thickBot="1">
      <c r="A29" s="88" t="s">
        <v>220</v>
      </c>
      <c r="B29" s="77" t="s">
        <v>221</v>
      </c>
      <c r="C29" s="78">
        <v>1000000</v>
      </c>
      <c r="D29" s="78">
        <v>200000</v>
      </c>
      <c r="E29" s="78">
        <v>0</v>
      </c>
      <c r="F29" s="79">
        <f t="shared" si="0"/>
        <v>0</v>
      </c>
      <c r="G29" s="27"/>
    </row>
    <row r="30" spans="1:7" s="33" customFormat="1" ht="13.8" thickBot="1">
      <c r="A30" s="89" t="s">
        <v>74</v>
      </c>
      <c r="B30" s="81" t="s">
        <v>76</v>
      </c>
      <c r="C30" s="82">
        <f>SUM(C12:C29)</f>
        <v>446190177.18000001</v>
      </c>
      <c r="D30" s="82">
        <f>SUM(D12:D29)</f>
        <v>202638843.18000001</v>
      </c>
      <c r="E30" s="82">
        <f>SUM(E12:E29)</f>
        <v>75262558.020000011</v>
      </c>
      <c r="F30" s="83">
        <f t="shared" si="0"/>
        <v>37.141229607763698</v>
      </c>
      <c r="G30" s="32"/>
    </row>
    <row r="32" spans="1:7">
      <c r="A32" s="38"/>
      <c r="B32" s="29"/>
      <c r="C32" s="27"/>
      <c r="D32" s="27"/>
      <c r="E32" s="27"/>
      <c r="F32" s="27"/>
    </row>
    <row r="35" spans="1:6" ht="18">
      <c r="A35" s="99" t="s">
        <v>283</v>
      </c>
      <c r="B35" s="35"/>
      <c r="C35" s="36"/>
      <c r="D35" s="36"/>
      <c r="E35" s="37"/>
      <c r="F35" s="37"/>
    </row>
    <row r="36" spans="1:6" ht="18">
      <c r="A36" s="99" t="s">
        <v>78</v>
      </c>
      <c r="B36" s="35"/>
      <c r="C36" s="36"/>
      <c r="D36" s="98" t="s">
        <v>248</v>
      </c>
      <c r="E36" s="37"/>
      <c r="F36" s="37"/>
    </row>
    <row r="40" spans="1:6" hidden="1"/>
  </sheetData>
  <mergeCells count="3">
    <mergeCell ref="A6:F6"/>
    <mergeCell ref="A7:F7"/>
    <mergeCell ref="A8:F8"/>
  </mergeCells>
  <conditionalFormatting sqref="A12:A30 A37:A41">
    <cfRule type="expression" dxfId="24" priority="20" stopIfTrue="1">
      <formula>#REF!=1</formula>
    </cfRule>
  </conditionalFormatting>
  <conditionalFormatting sqref="B12:B30 B37:B41">
    <cfRule type="expression" dxfId="23" priority="21" stopIfTrue="1">
      <formula>#REF!=1</formula>
    </cfRule>
  </conditionalFormatting>
  <conditionalFormatting sqref="C30 C37:C41">
    <cfRule type="expression" dxfId="22" priority="23" stopIfTrue="1">
      <formula>#REF!=1</formula>
    </cfRule>
  </conditionalFormatting>
  <conditionalFormatting sqref="D30 D37:D41">
    <cfRule type="expression" dxfId="21" priority="24" stopIfTrue="1">
      <formula>#REF!=1</formula>
    </cfRule>
  </conditionalFormatting>
  <conditionalFormatting sqref="E30">
    <cfRule type="expression" dxfId="20" priority="27" stopIfTrue="1">
      <formula>#REF!=1</formula>
    </cfRule>
  </conditionalFormatting>
  <conditionalFormatting sqref="F12:F30">
    <cfRule type="expression" dxfId="19" priority="35" stopIfTrue="1">
      <formula>#REF!=1</formula>
    </cfRule>
  </conditionalFormatting>
  <conditionalFormatting sqref="A32:A34">
    <cfRule type="expression" dxfId="18" priority="4" stopIfTrue="1">
      <formula>#REF!=1</formula>
    </cfRule>
  </conditionalFormatting>
  <conditionalFormatting sqref="B32:B34">
    <cfRule type="expression" dxfId="17" priority="5" stopIfTrue="1">
      <formula>#REF!=1</formula>
    </cfRule>
  </conditionalFormatting>
  <conditionalFormatting sqref="C32:C34">
    <cfRule type="expression" dxfId="16" priority="7" stopIfTrue="1">
      <formula>#REF!=1</formula>
    </cfRule>
  </conditionalFormatting>
  <conditionalFormatting sqref="D32:D34">
    <cfRule type="expression" dxfId="15" priority="8" stopIfTrue="1">
      <formula>#REF!=1</formula>
    </cfRule>
  </conditionalFormatting>
  <conditionalFormatting sqref="E32:E41">
    <cfRule type="expression" dxfId="14" priority="11" stopIfTrue="1">
      <formula>#REF!=1</formula>
    </cfRule>
  </conditionalFormatting>
  <conditionalFormatting sqref="F32:F41">
    <cfRule type="expression" dxfId="13" priority="19" stopIfTrue="1">
      <formula>#REF!=1</formula>
    </cfRule>
  </conditionalFormatting>
  <conditionalFormatting sqref="C12:C29">
    <cfRule type="expression" dxfId="12" priority="3" stopIfTrue="1">
      <formula>XFC12=1</formula>
    </cfRule>
  </conditionalFormatting>
  <conditionalFormatting sqref="D12:D29">
    <cfRule type="expression" dxfId="11" priority="2" stopIfTrue="1">
      <formula>XFC12=1</formula>
    </cfRule>
  </conditionalFormatting>
  <conditionalFormatting sqref="E12:E29">
    <cfRule type="expression" dxfId="10" priority="1" stopIfTrue="1">
      <formula>XFA12=1</formula>
    </cfRule>
  </conditionalFormatting>
  <pageMargins left="0.94488188976377963" right="0.23622047244094491" top="0.74803149606299213" bottom="0.74803149606299213" header="0.31496062992125984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B1" workbookViewId="0">
      <selection activeCell="K8" sqref="K8"/>
    </sheetView>
  </sheetViews>
  <sheetFormatPr defaultRowHeight="13.2"/>
  <cols>
    <col min="1" max="1" width="0.5546875" style="19" hidden="1" customWidth="1"/>
    <col min="2" max="2" width="12.6640625" style="30" customWidth="1"/>
    <col min="3" max="3" width="50.6640625" style="31" customWidth="1"/>
    <col min="4" max="4" width="13.44140625" style="19" customWidth="1"/>
    <col min="5" max="5" width="12.44140625" style="19" customWidth="1"/>
    <col min="6" max="6" width="13.44140625" style="19" customWidth="1"/>
    <col min="7" max="7" width="11.44140625" style="19" customWidth="1"/>
    <col min="8" max="247" width="9.109375" style="19"/>
    <col min="248" max="248" width="12.6640625" style="19" customWidth="1"/>
    <col min="249" max="249" width="50.6640625" style="19" customWidth="1"/>
    <col min="250" max="263" width="15.6640625" style="19" customWidth="1"/>
    <col min="264" max="503" width="9.109375" style="19"/>
    <col min="504" max="504" width="12.6640625" style="19" customWidth="1"/>
    <col min="505" max="505" width="50.6640625" style="19" customWidth="1"/>
    <col min="506" max="519" width="15.6640625" style="19" customWidth="1"/>
    <col min="520" max="759" width="9.109375" style="19"/>
    <col min="760" max="760" width="12.6640625" style="19" customWidth="1"/>
    <col min="761" max="761" width="50.6640625" style="19" customWidth="1"/>
    <col min="762" max="775" width="15.6640625" style="19" customWidth="1"/>
    <col min="776" max="1015" width="9.109375" style="19"/>
    <col min="1016" max="1016" width="12.6640625" style="19" customWidth="1"/>
    <col min="1017" max="1017" width="50.6640625" style="19" customWidth="1"/>
    <col min="1018" max="1031" width="15.6640625" style="19" customWidth="1"/>
    <col min="1032" max="1271" width="9.109375" style="19"/>
    <col min="1272" max="1272" width="12.6640625" style="19" customWidth="1"/>
    <col min="1273" max="1273" width="50.6640625" style="19" customWidth="1"/>
    <col min="1274" max="1287" width="15.6640625" style="19" customWidth="1"/>
    <col min="1288" max="1527" width="9.109375" style="19"/>
    <col min="1528" max="1528" width="12.6640625" style="19" customWidth="1"/>
    <col min="1529" max="1529" width="50.6640625" style="19" customWidth="1"/>
    <col min="1530" max="1543" width="15.6640625" style="19" customWidth="1"/>
    <col min="1544" max="1783" width="9.109375" style="19"/>
    <col min="1784" max="1784" width="12.6640625" style="19" customWidth="1"/>
    <col min="1785" max="1785" width="50.6640625" style="19" customWidth="1"/>
    <col min="1786" max="1799" width="15.6640625" style="19" customWidth="1"/>
    <col min="1800" max="2039" width="9.109375" style="19"/>
    <col min="2040" max="2040" width="12.6640625" style="19" customWidth="1"/>
    <col min="2041" max="2041" width="50.6640625" style="19" customWidth="1"/>
    <col min="2042" max="2055" width="15.6640625" style="19" customWidth="1"/>
    <col min="2056" max="2295" width="9.109375" style="19"/>
    <col min="2296" max="2296" width="12.6640625" style="19" customWidth="1"/>
    <col min="2297" max="2297" width="50.6640625" style="19" customWidth="1"/>
    <col min="2298" max="2311" width="15.6640625" style="19" customWidth="1"/>
    <col min="2312" max="2551" width="9.109375" style="19"/>
    <col min="2552" max="2552" width="12.6640625" style="19" customWidth="1"/>
    <col min="2553" max="2553" width="50.6640625" style="19" customWidth="1"/>
    <col min="2554" max="2567" width="15.6640625" style="19" customWidth="1"/>
    <col min="2568" max="2807" width="9.109375" style="19"/>
    <col min="2808" max="2808" width="12.6640625" style="19" customWidth="1"/>
    <col min="2809" max="2809" width="50.6640625" style="19" customWidth="1"/>
    <col min="2810" max="2823" width="15.6640625" style="19" customWidth="1"/>
    <col min="2824" max="3063" width="9.109375" style="19"/>
    <col min="3064" max="3064" width="12.6640625" style="19" customWidth="1"/>
    <col min="3065" max="3065" width="50.6640625" style="19" customWidth="1"/>
    <col min="3066" max="3079" width="15.6640625" style="19" customWidth="1"/>
    <col min="3080" max="3319" width="9.109375" style="19"/>
    <col min="3320" max="3320" width="12.6640625" style="19" customWidth="1"/>
    <col min="3321" max="3321" width="50.6640625" style="19" customWidth="1"/>
    <col min="3322" max="3335" width="15.6640625" style="19" customWidth="1"/>
    <col min="3336" max="3575" width="9.109375" style="19"/>
    <col min="3576" max="3576" width="12.6640625" style="19" customWidth="1"/>
    <col min="3577" max="3577" width="50.6640625" style="19" customWidth="1"/>
    <col min="3578" max="3591" width="15.6640625" style="19" customWidth="1"/>
    <col min="3592" max="3831" width="9.109375" style="19"/>
    <col min="3832" max="3832" width="12.6640625" style="19" customWidth="1"/>
    <col min="3833" max="3833" width="50.6640625" style="19" customWidth="1"/>
    <col min="3834" max="3847" width="15.6640625" style="19" customWidth="1"/>
    <col min="3848" max="4087" width="9.109375" style="19"/>
    <col min="4088" max="4088" width="12.6640625" style="19" customWidth="1"/>
    <col min="4089" max="4089" width="50.6640625" style="19" customWidth="1"/>
    <col min="4090" max="4103" width="15.6640625" style="19" customWidth="1"/>
    <col min="4104" max="4343" width="9.109375" style="19"/>
    <col min="4344" max="4344" width="12.6640625" style="19" customWidth="1"/>
    <col min="4345" max="4345" width="50.6640625" style="19" customWidth="1"/>
    <col min="4346" max="4359" width="15.6640625" style="19" customWidth="1"/>
    <col min="4360" max="4599" width="9.109375" style="19"/>
    <col min="4600" max="4600" width="12.6640625" style="19" customWidth="1"/>
    <col min="4601" max="4601" width="50.6640625" style="19" customWidth="1"/>
    <col min="4602" max="4615" width="15.6640625" style="19" customWidth="1"/>
    <col min="4616" max="4855" width="9.109375" style="19"/>
    <col min="4856" max="4856" width="12.6640625" style="19" customWidth="1"/>
    <col min="4857" max="4857" width="50.6640625" style="19" customWidth="1"/>
    <col min="4858" max="4871" width="15.6640625" style="19" customWidth="1"/>
    <col min="4872" max="5111" width="9.109375" style="19"/>
    <col min="5112" max="5112" width="12.6640625" style="19" customWidth="1"/>
    <col min="5113" max="5113" width="50.6640625" style="19" customWidth="1"/>
    <col min="5114" max="5127" width="15.6640625" style="19" customWidth="1"/>
    <col min="5128" max="5367" width="9.109375" style="19"/>
    <col min="5368" max="5368" width="12.6640625" style="19" customWidth="1"/>
    <col min="5369" max="5369" width="50.6640625" style="19" customWidth="1"/>
    <col min="5370" max="5383" width="15.6640625" style="19" customWidth="1"/>
    <col min="5384" max="5623" width="9.109375" style="19"/>
    <col min="5624" max="5624" width="12.6640625" style="19" customWidth="1"/>
    <col min="5625" max="5625" width="50.6640625" style="19" customWidth="1"/>
    <col min="5626" max="5639" width="15.6640625" style="19" customWidth="1"/>
    <col min="5640" max="5879" width="9.109375" style="19"/>
    <col min="5880" max="5880" width="12.6640625" style="19" customWidth="1"/>
    <col min="5881" max="5881" width="50.6640625" style="19" customWidth="1"/>
    <col min="5882" max="5895" width="15.6640625" style="19" customWidth="1"/>
    <col min="5896" max="6135" width="9.109375" style="19"/>
    <col min="6136" max="6136" width="12.6640625" style="19" customWidth="1"/>
    <col min="6137" max="6137" width="50.6640625" style="19" customWidth="1"/>
    <col min="6138" max="6151" width="15.6640625" style="19" customWidth="1"/>
    <col min="6152" max="6391" width="9.109375" style="19"/>
    <col min="6392" max="6392" width="12.6640625" style="19" customWidth="1"/>
    <col min="6393" max="6393" width="50.6640625" style="19" customWidth="1"/>
    <col min="6394" max="6407" width="15.6640625" style="19" customWidth="1"/>
    <col min="6408" max="6647" width="9.109375" style="19"/>
    <col min="6648" max="6648" width="12.6640625" style="19" customWidth="1"/>
    <col min="6649" max="6649" width="50.6640625" style="19" customWidth="1"/>
    <col min="6650" max="6663" width="15.6640625" style="19" customWidth="1"/>
    <col min="6664" max="6903" width="9.109375" style="19"/>
    <col min="6904" max="6904" width="12.6640625" style="19" customWidth="1"/>
    <col min="6905" max="6905" width="50.6640625" style="19" customWidth="1"/>
    <col min="6906" max="6919" width="15.6640625" style="19" customWidth="1"/>
    <col min="6920" max="7159" width="9.109375" style="19"/>
    <col min="7160" max="7160" width="12.6640625" style="19" customWidth="1"/>
    <col min="7161" max="7161" width="50.6640625" style="19" customWidth="1"/>
    <col min="7162" max="7175" width="15.6640625" style="19" customWidth="1"/>
    <col min="7176" max="7415" width="9.109375" style="19"/>
    <col min="7416" max="7416" width="12.6640625" style="19" customWidth="1"/>
    <col min="7417" max="7417" width="50.6640625" style="19" customWidth="1"/>
    <col min="7418" max="7431" width="15.6640625" style="19" customWidth="1"/>
    <col min="7432" max="7671" width="9.109375" style="19"/>
    <col min="7672" max="7672" width="12.6640625" style="19" customWidth="1"/>
    <col min="7673" max="7673" width="50.6640625" style="19" customWidth="1"/>
    <col min="7674" max="7687" width="15.6640625" style="19" customWidth="1"/>
    <col min="7688" max="7927" width="9.109375" style="19"/>
    <col min="7928" max="7928" width="12.6640625" style="19" customWidth="1"/>
    <col min="7929" max="7929" width="50.6640625" style="19" customWidth="1"/>
    <col min="7930" max="7943" width="15.6640625" style="19" customWidth="1"/>
    <col min="7944" max="8183" width="9.109375" style="19"/>
    <col min="8184" max="8184" width="12.6640625" style="19" customWidth="1"/>
    <col min="8185" max="8185" width="50.6640625" style="19" customWidth="1"/>
    <col min="8186" max="8199" width="15.6640625" style="19" customWidth="1"/>
    <col min="8200" max="8439" width="9.109375" style="19"/>
    <col min="8440" max="8440" width="12.6640625" style="19" customWidth="1"/>
    <col min="8441" max="8441" width="50.6640625" style="19" customWidth="1"/>
    <col min="8442" max="8455" width="15.6640625" style="19" customWidth="1"/>
    <col min="8456" max="8695" width="9.109375" style="19"/>
    <col min="8696" max="8696" width="12.6640625" style="19" customWidth="1"/>
    <col min="8697" max="8697" width="50.6640625" style="19" customWidth="1"/>
    <col min="8698" max="8711" width="15.6640625" style="19" customWidth="1"/>
    <col min="8712" max="8951" width="9.109375" style="19"/>
    <col min="8952" max="8952" width="12.6640625" style="19" customWidth="1"/>
    <col min="8953" max="8953" width="50.6640625" style="19" customWidth="1"/>
    <col min="8954" max="8967" width="15.6640625" style="19" customWidth="1"/>
    <col min="8968" max="9207" width="9.109375" style="19"/>
    <col min="9208" max="9208" width="12.6640625" style="19" customWidth="1"/>
    <col min="9209" max="9209" width="50.6640625" style="19" customWidth="1"/>
    <col min="9210" max="9223" width="15.6640625" style="19" customWidth="1"/>
    <col min="9224" max="9463" width="9.109375" style="19"/>
    <col min="9464" max="9464" width="12.6640625" style="19" customWidth="1"/>
    <col min="9465" max="9465" width="50.6640625" style="19" customWidth="1"/>
    <col min="9466" max="9479" width="15.6640625" style="19" customWidth="1"/>
    <col min="9480" max="9719" width="9.109375" style="19"/>
    <col min="9720" max="9720" width="12.6640625" style="19" customWidth="1"/>
    <col min="9721" max="9721" width="50.6640625" style="19" customWidth="1"/>
    <col min="9722" max="9735" width="15.6640625" style="19" customWidth="1"/>
    <col min="9736" max="9975" width="9.109375" style="19"/>
    <col min="9976" max="9976" width="12.6640625" style="19" customWidth="1"/>
    <col min="9977" max="9977" width="50.6640625" style="19" customWidth="1"/>
    <col min="9978" max="9991" width="15.6640625" style="19" customWidth="1"/>
    <col min="9992" max="10231" width="9.109375" style="19"/>
    <col min="10232" max="10232" width="12.6640625" style="19" customWidth="1"/>
    <col min="10233" max="10233" width="50.6640625" style="19" customWidth="1"/>
    <col min="10234" max="10247" width="15.6640625" style="19" customWidth="1"/>
    <col min="10248" max="10487" width="9.109375" style="19"/>
    <col min="10488" max="10488" width="12.6640625" style="19" customWidth="1"/>
    <col min="10489" max="10489" width="50.6640625" style="19" customWidth="1"/>
    <col min="10490" max="10503" width="15.6640625" style="19" customWidth="1"/>
    <col min="10504" max="10743" width="9.109375" style="19"/>
    <col min="10744" max="10744" width="12.6640625" style="19" customWidth="1"/>
    <col min="10745" max="10745" width="50.6640625" style="19" customWidth="1"/>
    <col min="10746" max="10759" width="15.6640625" style="19" customWidth="1"/>
    <col min="10760" max="10999" width="9.109375" style="19"/>
    <col min="11000" max="11000" width="12.6640625" style="19" customWidth="1"/>
    <col min="11001" max="11001" width="50.6640625" style="19" customWidth="1"/>
    <col min="11002" max="11015" width="15.6640625" style="19" customWidth="1"/>
    <col min="11016" max="11255" width="9.109375" style="19"/>
    <col min="11256" max="11256" width="12.6640625" style="19" customWidth="1"/>
    <col min="11257" max="11257" width="50.6640625" style="19" customWidth="1"/>
    <col min="11258" max="11271" width="15.6640625" style="19" customWidth="1"/>
    <col min="11272" max="11511" width="9.109375" style="19"/>
    <col min="11512" max="11512" width="12.6640625" style="19" customWidth="1"/>
    <col min="11513" max="11513" width="50.6640625" style="19" customWidth="1"/>
    <col min="11514" max="11527" width="15.6640625" style="19" customWidth="1"/>
    <col min="11528" max="11767" width="9.109375" style="19"/>
    <col min="11768" max="11768" width="12.6640625" style="19" customWidth="1"/>
    <col min="11769" max="11769" width="50.6640625" style="19" customWidth="1"/>
    <col min="11770" max="11783" width="15.6640625" style="19" customWidth="1"/>
    <col min="11784" max="12023" width="9.109375" style="19"/>
    <col min="12024" max="12024" width="12.6640625" style="19" customWidth="1"/>
    <col min="12025" max="12025" width="50.6640625" style="19" customWidth="1"/>
    <col min="12026" max="12039" width="15.6640625" style="19" customWidth="1"/>
    <col min="12040" max="12279" width="9.109375" style="19"/>
    <col min="12280" max="12280" width="12.6640625" style="19" customWidth="1"/>
    <col min="12281" max="12281" width="50.6640625" style="19" customWidth="1"/>
    <col min="12282" max="12295" width="15.6640625" style="19" customWidth="1"/>
    <col min="12296" max="12535" width="9.109375" style="19"/>
    <col min="12536" max="12536" width="12.6640625" style="19" customWidth="1"/>
    <col min="12537" max="12537" width="50.6640625" style="19" customWidth="1"/>
    <col min="12538" max="12551" width="15.6640625" style="19" customWidth="1"/>
    <col min="12552" max="12791" width="9.109375" style="19"/>
    <col min="12792" max="12792" width="12.6640625" style="19" customWidth="1"/>
    <col min="12793" max="12793" width="50.6640625" style="19" customWidth="1"/>
    <col min="12794" max="12807" width="15.6640625" style="19" customWidth="1"/>
    <col min="12808" max="13047" width="9.109375" style="19"/>
    <col min="13048" max="13048" width="12.6640625" style="19" customWidth="1"/>
    <col min="13049" max="13049" width="50.6640625" style="19" customWidth="1"/>
    <col min="13050" max="13063" width="15.6640625" style="19" customWidth="1"/>
    <col min="13064" max="13303" width="9.109375" style="19"/>
    <col min="13304" max="13304" width="12.6640625" style="19" customWidth="1"/>
    <col min="13305" max="13305" width="50.6640625" style="19" customWidth="1"/>
    <col min="13306" max="13319" width="15.6640625" style="19" customWidth="1"/>
    <col min="13320" max="13559" width="9.109375" style="19"/>
    <col min="13560" max="13560" width="12.6640625" style="19" customWidth="1"/>
    <col min="13561" max="13561" width="50.6640625" style="19" customWidth="1"/>
    <col min="13562" max="13575" width="15.6640625" style="19" customWidth="1"/>
    <col min="13576" max="13815" width="9.109375" style="19"/>
    <col min="13816" max="13816" width="12.6640625" style="19" customWidth="1"/>
    <col min="13817" max="13817" width="50.6640625" style="19" customWidth="1"/>
    <col min="13818" max="13831" width="15.6640625" style="19" customWidth="1"/>
    <col min="13832" max="14071" width="9.109375" style="19"/>
    <col min="14072" max="14072" width="12.6640625" style="19" customWidth="1"/>
    <col min="14073" max="14073" width="50.6640625" style="19" customWidth="1"/>
    <col min="14074" max="14087" width="15.6640625" style="19" customWidth="1"/>
    <col min="14088" max="14327" width="9.109375" style="19"/>
    <col min="14328" max="14328" width="12.6640625" style="19" customWidth="1"/>
    <col min="14329" max="14329" width="50.6640625" style="19" customWidth="1"/>
    <col min="14330" max="14343" width="15.6640625" style="19" customWidth="1"/>
    <col min="14344" max="14583" width="9.109375" style="19"/>
    <col min="14584" max="14584" width="12.6640625" style="19" customWidth="1"/>
    <col min="14585" max="14585" width="50.6640625" style="19" customWidth="1"/>
    <col min="14586" max="14599" width="15.6640625" style="19" customWidth="1"/>
    <col min="14600" max="14839" width="9.109375" style="19"/>
    <col min="14840" max="14840" width="12.6640625" style="19" customWidth="1"/>
    <col min="14841" max="14841" width="50.6640625" style="19" customWidth="1"/>
    <col min="14842" max="14855" width="15.6640625" style="19" customWidth="1"/>
    <col min="14856" max="15095" width="9.109375" style="19"/>
    <col min="15096" max="15096" width="12.6640625" style="19" customWidth="1"/>
    <col min="15097" max="15097" width="50.6640625" style="19" customWidth="1"/>
    <col min="15098" max="15111" width="15.6640625" style="19" customWidth="1"/>
    <col min="15112" max="15351" width="9.109375" style="19"/>
    <col min="15352" max="15352" width="12.6640625" style="19" customWidth="1"/>
    <col min="15353" max="15353" width="50.6640625" style="19" customWidth="1"/>
    <col min="15354" max="15367" width="15.6640625" style="19" customWidth="1"/>
    <col min="15368" max="15607" width="9.109375" style="19"/>
    <col min="15608" max="15608" width="12.6640625" style="19" customWidth="1"/>
    <col min="15609" max="15609" width="50.6640625" style="19" customWidth="1"/>
    <col min="15610" max="15623" width="15.6640625" style="19" customWidth="1"/>
    <col min="15624" max="15863" width="9.109375" style="19"/>
    <col min="15864" max="15864" width="12.6640625" style="19" customWidth="1"/>
    <col min="15865" max="15865" width="50.6640625" style="19" customWidth="1"/>
    <col min="15866" max="15879" width="15.6640625" style="19" customWidth="1"/>
    <col min="15880" max="16119" width="9.109375" style="19"/>
    <col min="16120" max="16120" width="12.6640625" style="19" customWidth="1"/>
    <col min="16121" max="16121" width="50.6640625" style="19" customWidth="1"/>
    <col min="16122" max="16135" width="15.6640625" style="19" customWidth="1"/>
    <col min="16136" max="16384" width="9.109375" style="19"/>
  </cols>
  <sheetData>
    <row r="1" spans="1:8" ht="18">
      <c r="B1" s="20"/>
      <c r="C1" s="2"/>
      <c r="D1" s="3"/>
      <c r="E1" s="98" t="s">
        <v>238</v>
      </c>
      <c r="F1" s="3"/>
      <c r="G1" s="3"/>
    </row>
    <row r="2" spans="1:8" ht="18">
      <c r="B2" s="20"/>
      <c r="C2" s="2"/>
      <c r="D2" s="3"/>
      <c r="E2" s="98" t="s">
        <v>278</v>
      </c>
      <c r="F2" s="3"/>
      <c r="G2" s="3"/>
    </row>
    <row r="3" spans="1:8" ht="18">
      <c r="B3" s="20"/>
      <c r="C3" s="2"/>
      <c r="D3" s="3"/>
      <c r="E3" s="98" t="s">
        <v>82</v>
      </c>
      <c r="F3" s="3"/>
      <c r="G3" s="3"/>
    </row>
    <row r="4" spans="1:8" ht="18">
      <c r="B4" s="20"/>
      <c r="C4" s="2"/>
      <c r="D4" s="3"/>
      <c r="E4" s="98" t="s">
        <v>284</v>
      </c>
      <c r="F4" s="3"/>
      <c r="G4" s="3"/>
    </row>
    <row r="5" spans="1:8">
      <c r="B5" s="21"/>
      <c r="C5" s="5"/>
      <c r="D5" s="6"/>
      <c r="E5" s="6"/>
      <c r="F5" s="6"/>
      <c r="G5" s="6"/>
    </row>
    <row r="6" spans="1:8" ht="17.399999999999999">
      <c r="B6" s="101" t="s">
        <v>237</v>
      </c>
      <c r="C6" s="101"/>
      <c r="D6" s="101"/>
      <c r="E6" s="101"/>
      <c r="F6" s="101"/>
      <c r="G6" s="101"/>
    </row>
    <row r="7" spans="1:8" ht="17.399999999999999">
      <c r="B7" s="101" t="s">
        <v>80</v>
      </c>
      <c r="C7" s="101"/>
      <c r="D7" s="101"/>
      <c r="E7" s="101"/>
      <c r="F7" s="101"/>
      <c r="G7" s="101"/>
    </row>
    <row r="8" spans="1:8" ht="17.399999999999999">
      <c r="B8" s="101" t="s">
        <v>280</v>
      </c>
      <c r="C8" s="101"/>
      <c r="D8" s="101"/>
      <c r="E8" s="101"/>
      <c r="F8" s="101"/>
      <c r="G8" s="101"/>
    </row>
    <row r="9" spans="1:8" ht="15.75" customHeight="1">
      <c r="B9" s="22"/>
      <c r="C9" s="23"/>
      <c r="D9" s="23"/>
      <c r="E9" s="23"/>
      <c r="F9" s="23"/>
      <c r="G9" s="23"/>
    </row>
    <row r="10" spans="1:8" ht="13.8" thickBot="1">
      <c r="B10" s="20"/>
      <c r="C10" s="2"/>
      <c r="D10" s="3"/>
      <c r="E10" s="3"/>
      <c r="F10" s="3"/>
      <c r="G10" s="3" t="s">
        <v>0</v>
      </c>
    </row>
    <row r="11" spans="1:8" s="24" customFormat="1" ht="53.4" thickBot="1">
      <c r="A11" s="90"/>
      <c r="B11" s="73" t="s">
        <v>103</v>
      </c>
      <c r="C11" s="74" t="s">
        <v>104</v>
      </c>
      <c r="D11" s="74" t="s">
        <v>239</v>
      </c>
      <c r="E11" s="49" t="s">
        <v>272</v>
      </c>
      <c r="F11" s="74" t="s">
        <v>271</v>
      </c>
      <c r="G11" s="75" t="s">
        <v>102</v>
      </c>
    </row>
    <row r="12" spans="1:8" ht="39.6">
      <c r="A12" s="91">
        <v>0</v>
      </c>
      <c r="B12" s="69" t="s">
        <v>113</v>
      </c>
      <c r="C12" s="70" t="s">
        <v>114</v>
      </c>
      <c r="D12" s="92">
        <v>58784</v>
      </c>
      <c r="E12" s="92">
        <v>58784</v>
      </c>
      <c r="F12" s="71">
        <v>0</v>
      </c>
      <c r="G12" s="72">
        <f t="shared" ref="G12:G28" si="0">IF(E12=0,0,(F12/E12)*100)</f>
        <v>0</v>
      </c>
      <c r="H12" s="27"/>
    </row>
    <row r="13" spans="1:8">
      <c r="A13" s="91">
        <v>0</v>
      </c>
      <c r="B13" s="67" t="s">
        <v>223</v>
      </c>
      <c r="C13" s="25" t="s">
        <v>224</v>
      </c>
      <c r="D13" s="40">
        <v>1195963</v>
      </c>
      <c r="E13" s="40">
        <v>1195963</v>
      </c>
      <c r="F13" s="40">
        <v>1195962.24</v>
      </c>
      <c r="G13" s="68">
        <f t="shared" si="0"/>
        <v>99.999936452883574</v>
      </c>
      <c r="H13" s="27"/>
    </row>
    <row r="14" spans="1:8">
      <c r="A14" s="91"/>
      <c r="B14" s="67" t="s">
        <v>127</v>
      </c>
      <c r="C14" s="25" t="s">
        <v>128</v>
      </c>
      <c r="D14" s="40">
        <v>39900</v>
      </c>
      <c r="E14" s="40">
        <v>39900</v>
      </c>
      <c r="F14" s="40">
        <v>39900</v>
      </c>
      <c r="G14" s="68">
        <f t="shared" si="0"/>
        <v>100</v>
      </c>
      <c r="H14" s="27"/>
    </row>
    <row r="15" spans="1:8">
      <c r="A15" s="91">
        <v>0</v>
      </c>
      <c r="B15" s="67" t="s">
        <v>225</v>
      </c>
      <c r="C15" s="25" t="s">
        <v>226</v>
      </c>
      <c r="D15" s="40">
        <v>13671826</v>
      </c>
      <c r="E15" s="40">
        <v>12025072</v>
      </c>
      <c r="F15" s="26">
        <v>0</v>
      </c>
      <c r="G15" s="68">
        <f t="shared" si="0"/>
        <v>0</v>
      </c>
      <c r="H15" s="27"/>
    </row>
    <row r="16" spans="1:8">
      <c r="A16" s="91">
        <v>0</v>
      </c>
      <c r="B16" s="67" t="s">
        <v>227</v>
      </c>
      <c r="C16" s="25" t="s">
        <v>228</v>
      </c>
      <c r="D16" s="40">
        <v>1000000</v>
      </c>
      <c r="E16" s="26">
        <v>0</v>
      </c>
      <c r="F16" s="26">
        <v>0</v>
      </c>
      <c r="G16" s="68">
        <f t="shared" si="0"/>
        <v>0</v>
      </c>
      <c r="H16" s="27"/>
    </row>
    <row r="17" spans="1:8" ht="26.4">
      <c r="A17" s="91">
        <v>0</v>
      </c>
      <c r="B17" s="67" t="s">
        <v>229</v>
      </c>
      <c r="C17" s="25" t="s">
        <v>230</v>
      </c>
      <c r="D17" s="40">
        <v>100000</v>
      </c>
      <c r="E17" s="26">
        <v>0</v>
      </c>
      <c r="F17" s="26">
        <v>0</v>
      </c>
      <c r="G17" s="68">
        <f t="shared" si="0"/>
        <v>0</v>
      </c>
      <c r="H17" s="27"/>
    </row>
    <row r="18" spans="1:8">
      <c r="A18" s="91">
        <v>0</v>
      </c>
      <c r="B18" s="67" t="s">
        <v>231</v>
      </c>
      <c r="C18" s="25" t="s">
        <v>232</v>
      </c>
      <c r="D18" s="40">
        <v>350000</v>
      </c>
      <c r="E18" s="26">
        <v>0</v>
      </c>
      <c r="F18" s="26">
        <v>0</v>
      </c>
      <c r="G18" s="68">
        <f t="shared" si="0"/>
        <v>0</v>
      </c>
      <c r="H18" s="27"/>
    </row>
    <row r="19" spans="1:8" ht="26.4">
      <c r="A19" s="91">
        <v>0</v>
      </c>
      <c r="B19" s="67" t="s">
        <v>129</v>
      </c>
      <c r="C19" s="25" t="s">
        <v>130</v>
      </c>
      <c r="D19" s="40">
        <v>700</v>
      </c>
      <c r="E19" s="26">
        <v>0</v>
      </c>
      <c r="F19" s="26">
        <v>0</v>
      </c>
      <c r="G19" s="68">
        <f t="shared" si="0"/>
        <v>0</v>
      </c>
      <c r="H19" s="27"/>
    </row>
    <row r="20" spans="1:8">
      <c r="A20" s="91">
        <v>0</v>
      </c>
      <c r="B20" s="67" t="s">
        <v>233</v>
      </c>
      <c r="C20" s="25" t="s">
        <v>234</v>
      </c>
      <c r="D20" s="40">
        <v>8424000</v>
      </c>
      <c r="E20" s="40">
        <v>5816000</v>
      </c>
      <c r="F20" s="40">
        <v>5611000</v>
      </c>
      <c r="G20" s="68">
        <f t="shared" si="0"/>
        <v>96.475240715268228</v>
      </c>
      <c r="H20" s="27"/>
    </row>
    <row r="21" spans="1:8" ht="12.75" customHeight="1">
      <c r="A21" s="91">
        <v>0</v>
      </c>
      <c r="B21" s="67" t="s">
        <v>135</v>
      </c>
      <c r="C21" s="25" t="s">
        <v>136</v>
      </c>
      <c r="D21" s="40">
        <v>20000</v>
      </c>
      <c r="E21" s="40">
        <v>20000</v>
      </c>
      <c r="F21" s="26">
        <v>0</v>
      </c>
      <c r="G21" s="68">
        <f t="shared" si="0"/>
        <v>0</v>
      </c>
      <c r="H21" s="27"/>
    </row>
    <row r="22" spans="1:8" ht="12.75" customHeight="1">
      <c r="A22" s="91"/>
      <c r="B22" s="67" t="s">
        <v>263</v>
      </c>
      <c r="C22" s="25" t="s">
        <v>258</v>
      </c>
      <c r="D22" s="40">
        <v>25600631</v>
      </c>
      <c r="E22" s="40">
        <v>25600631</v>
      </c>
      <c r="F22" s="40">
        <v>25600631</v>
      </c>
      <c r="G22" s="68">
        <f t="shared" si="0"/>
        <v>100</v>
      </c>
      <c r="H22" s="27"/>
    </row>
    <row r="23" spans="1:8">
      <c r="A23" s="91">
        <v>0</v>
      </c>
      <c r="B23" s="67" t="s">
        <v>235</v>
      </c>
      <c r="C23" s="25" t="s">
        <v>236</v>
      </c>
      <c r="D23" s="40">
        <v>525600</v>
      </c>
      <c r="E23" s="40">
        <v>131400</v>
      </c>
      <c r="F23" s="26">
        <v>0</v>
      </c>
      <c r="G23" s="68">
        <f t="shared" si="0"/>
        <v>0</v>
      </c>
      <c r="H23" s="27"/>
    </row>
    <row r="24" spans="1:8" ht="12.75" customHeight="1">
      <c r="A24" s="91">
        <v>0</v>
      </c>
      <c r="B24" s="67" t="s">
        <v>137</v>
      </c>
      <c r="C24" s="25" t="s">
        <v>259</v>
      </c>
      <c r="D24" s="40">
        <v>112973.4</v>
      </c>
      <c r="E24" s="40">
        <v>112973.4</v>
      </c>
      <c r="F24" s="26">
        <v>0</v>
      </c>
      <c r="G24" s="68">
        <f t="shared" si="0"/>
        <v>0</v>
      </c>
      <c r="H24" s="27"/>
    </row>
    <row r="25" spans="1:8">
      <c r="A25" s="91">
        <v>0</v>
      </c>
      <c r="B25" s="67" t="s">
        <v>142</v>
      </c>
      <c r="C25" s="25" t="s">
        <v>143</v>
      </c>
      <c r="D25" s="40">
        <v>2309929</v>
      </c>
      <c r="E25" s="40">
        <v>2309929</v>
      </c>
      <c r="F25" s="26">
        <v>0</v>
      </c>
      <c r="G25" s="68">
        <f t="shared" si="0"/>
        <v>0</v>
      </c>
      <c r="H25" s="27"/>
    </row>
    <row r="26" spans="1:8" ht="26.4">
      <c r="A26" s="91">
        <v>0</v>
      </c>
      <c r="B26" s="67" t="s">
        <v>144</v>
      </c>
      <c r="C26" s="25" t="s">
        <v>145</v>
      </c>
      <c r="D26" s="40">
        <v>1590000</v>
      </c>
      <c r="E26" s="40">
        <v>1590000</v>
      </c>
      <c r="F26" s="26">
        <v>0</v>
      </c>
      <c r="G26" s="68">
        <f t="shared" si="0"/>
        <v>0</v>
      </c>
      <c r="H26" s="27"/>
    </row>
    <row r="27" spans="1:8" ht="27" thickBot="1">
      <c r="A27" s="91"/>
      <c r="B27" s="76" t="s">
        <v>176</v>
      </c>
      <c r="C27" s="77" t="s">
        <v>177</v>
      </c>
      <c r="D27" s="93">
        <v>100000</v>
      </c>
      <c r="E27" s="93">
        <v>100000</v>
      </c>
      <c r="F27" s="78">
        <v>0</v>
      </c>
      <c r="G27" s="79">
        <f t="shared" si="0"/>
        <v>0</v>
      </c>
      <c r="H27" s="27"/>
    </row>
    <row r="28" spans="1:8" ht="13.8" thickBot="1">
      <c r="A28" s="91">
        <v>1</v>
      </c>
      <c r="B28" s="94" t="s">
        <v>74</v>
      </c>
      <c r="C28" s="95" t="s">
        <v>76</v>
      </c>
      <c r="D28" s="96">
        <f>SUM(D12:D27)</f>
        <v>55100306.399999999</v>
      </c>
      <c r="E28" s="96">
        <f>SUM(E12:E27)</f>
        <v>49000652.399999999</v>
      </c>
      <c r="F28" s="96">
        <f>SUM(F12:F27)</f>
        <v>32447493.240000002</v>
      </c>
      <c r="G28" s="83">
        <f t="shared" si="0"/>
        <v>66.218492307257534</v>
      </c>
      <c r="H28" s="27"/>
    </row>
    <row r="31" spans="1:8" ht="18">
      <c r="B31" s="100" t="s">
        <v>283</v>
      </c>
      <c r="C31" s="35"/>
      <c r="D31" s="36"/>
      <c r="E31" s="36"/>
      <c r="F31" s="37"/>
      <c r="G31" s="37"/>
    </row>
    <row r="32" spans="1:8" ht="18">
      <c r="B32" s="100" t="s">
        <v>78</v>
      </c>
      <c r="C32" s="35"/>
      <c r="D32" s="36"/>
      <c r="E32" s="98" t="s">
        <v>248</v>
      </c>
      <c r="F32" s="37"/>
      <c r="G32" s="37"/>
    </row>
    <row r="36" hidden="1"/>
  </sheetData>
  <mergeCells count="3">
    <mergeCell ref="B6:G6"/>
    <mergeCell ref="B7:G7"/>
    <mergeCell ref="B8:G8"/>
  </mergeCells>
  <conditionalFormatting sqref="B30 B12:B28">
    <cfRule type="expression" dxfId="9" priority="17" stopIfTrue="1">
      <formula>A12=1</formula>
    </cfRule>
  </conditionalFormatting>
  <conditionalFormatting sqref="C30 C12:C28">
    <cfRule type="expression" dxfId="8" priority="18" stopIfTrue="1">
      <formula>A12=1</formula>
    </cfRule>
  </conditionalFormatting>
  <conditionalFormatting sqref="D30 D12:D28">
    <cfRule type="expression" dxfId="7" priority="19" stopIfTrue="1">
      <formula>A12=1</formula>
    </cfRule>
  </conditionalFormatting>
  <conditionalFormatting sqref="E30 E12:E28">
    <cfRule type="expression" dxfId="6" priority="21" stopIfTrue="1">
      <formula>A12=1</formula>
    </cfRule>
  </conditionalFormatting>
  <conditionalFormatting sqref="F30:F37 F12:F28">
    <cfRule type="expression" dxfId="5" priority="22" stopIfTrue="1">
      <formula>A12=1</formula>
    </cfRule>
  </conditionalFormatting>
  <conditionalFormatting sqref="G30:G37 G12:G28">
    <cfRule type="expression" dxfId="4" priority="23" stopIfTrue="1">
      <formula>A12=1</formula>
    </cfRule>
  </conditionalFormatting>
  <conditionalFormatting sqref="B33:B37">
    <cfRule type="expression" dxfId="3" priority="1" stopIfTrue="1">
      <formula>A33=1</formula>
    </cfRule>
  </conditionalFormatting>
  <conditionalFormatting sqref="C33:C37">
    <cfRule type="expression" dxfId="2" priority="2" stopIfTrue="1">
      <formula>A33=1</formula>
    </cfRule>
  </conditionalFormatting>
  <conditionalFormatting sqref="D33:D37">
    <cfRule type="expression" dxfId="1" priority="4" stopIfTrue="1">
      <formula>A33=1</formula>
    </cfRule>
  </conditionalFormatting>
  <conditionalFormatting sqref="E33:E37">
    <cfRule type="expression" dxfId="0" priority="5" stopIfTrue="1">
      <formula>A33=1</formula>
    </cfRule>
  </conditionalFormatting>
  <pageMargins left="0.86614173228346458" right="0.23622047244094491" top="0.39370078740157483" bottom="0.27559055118110237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Додаток 1</vt:lpstr>
      <vt:lpstr>Додаток 2</vt:lpstr>
      <vt:lpstr>Додаток 3</vt:lpstr>
      <vt:lpstr>Додаток 4</vt:lpstr>
      <vt:lpstr>Додаток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Lenovo</dc:creator>
  <cp:lastModifiedBy>Користувач</cp:lastModifiedBy>
  <cp:lastPrinted>2023-04-10T09:52:58Z</cp:lastPrinted>
  <dcterms:created xsi:type="dcterms:W3CDTF">2022-04-13T06:20:41Z</dcterms:created>
  <dcterms:modified xsi:type="dcterms:W3CDTF">2023-04-11T08:52:36Z</dcterms:modified>
</cp:coreProperties>
</file>