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ї документи\Рішення\03.11.2023\"/>
    </mc:Choice>
  </mc:AlternateContent>
  <xr:revisionPtr revIDLastSave="0" documentId="13_ncr:1_{9D50E4A6-433E-40AA-8430-A03389A07A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одаток 1" sheetId="1" r:id="rId1"/>
    <sheet name="Додаток 2" sheetId="2" r:id="rId2"/>
    <sheet name="Додаток 3" sheetId="3" r:id="rId3"/>
    <sheet name="Додаток 4" sheetId="4" r:id="rId4"/>
    <sheet name="Додаток 5" sheetId="5" r:id="rId5"/>
  </sheets>
  <definedNames>
    <definedName name="_xlnm.Print_Titles" localSheetId="0">'Додаток 1'!$10:$10</definedName>
    <definedName name="_xlnm.Print_Area" localSheetId="0">'Додаток 1'!$A$1:$F$65</definedName>
    <definedName name="_xlnm.Print_Area" localSheetId="1">'Додаток 2'!$A$1:$F$28</definedName>
    <definedName name="_xlnm.Print_Area" localSheetId="2">'Додаток 3'!$A$1:$F$67</definedName>
    <definedName name="_xlnm.Print_Area" localSheetId="3">'Додаток 4'!$A$1:$F$37</definedName>
    <definedName name="_xlnm.Print_Area" localSheetId="4">'Додаток 5'!$A$1:$F$39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5" l="1"/>
  <c r="D34" i="5"/>
  <c r="F34" i="5" s="1"/>
  <c r="C34" i="5"/>
  <c r="F33" i="5"/>
  <c r="F32" i="5"/>
  <c r="F30" i="5"/>
  <c r="F25" i="5"/>
  <c r="F31" i="5"/>
  <c r="F29" i="5"/>
  <c r="F28" i="5"/>
  <c r="F27" i="5"/>
  <c r="F26" i="5"/>
  <c r="F24" i="5"/>
  <c r="F23" i="5"/>
  <c r="F22" i="5"/>
  <c r="F21" i="5"/>
  <c r="F20" i="5"/>
  <c r="F19" i="5"/>
  <c r="F17" i="5"/>
  <c r="F16" i="5"/>
  <c r="F15" i="5"/>
  <c r="F14" i="5"/>
  <c r="F13" i="5"/>
  <c r="E30" i="4" l="1"/>
  <c r="D30" i="4"/>
  <c r="C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E62" i="3"/>
  <c r="D62" i="3"/>
  <c r="C62" i="3"/>
  <c r="F58" i="3"/>
  <c r="F61" i="3"/>
  <c r="F60" i="3"/>
  <c r="F59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E24" i="2"/>
  <c r="E23" i="2"/>
  <c r="D24" i="2"/>
  <c r="D23" i="2"/>
  <c r="C24" i="2"/>
  <c r="C23" i="2"/>
  <c r="F22" i="2"/>
  <c r="F21" i="2"/>
  <c r="F15" i="2"/>
  <c r="F11" i="2"/>
  <c r="E61" i="1"/>
  <c r="E60" i="1"/>
  <c r="D61" i="1"/>
  <c r="D60" i="1"/>
  <c r="C60" i="1"/>
  <c r="C61" i="1"/>
  <c r="F27" i="1"/>
  <c r="F24" i="2" l="1"/>
  <c r="F62" i="3"/>
  <c r="F30" i="4"/>
  <c r="F23" i="2"/>
  <c r="D4" i="5"/>
  <c r="D3" i="5"/>
  <c r="D2" i="5"/>
  <c r="C4" i="4"/>
  <c r="C3" i="4"/>
  <c r="C2" i="4"/>
  <c r="D4" i="3"/>
  <c r="D3" i="3"/>
  <c r="D2" i="3"/>
  <c r="D4" i="2"/>
  <c r="D3" i="2"/>
  <c r="D2" i="2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</calcChain>
</file>

<file path=xl/sharedStrings.xml><?xml version="1.0" encoding="utf-8"?>
<sst xmlns="http://schemas.openxmlformats.org/spreadsheetml/2006/main" count="384" uniqueCount="306">
  <si>
    <t>грн.</t>
  </si>
  <si>
    <t>ККД</t>
  </si>
  <si>
    <t>Доходи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</si>
  <si>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</si>
  <si>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</si>
  <si>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</si>
  <si>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</si>
  <si>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</si>
  <si>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</si>
  <si>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</si>
  <si>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</si>
  <si>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11020200</t>
  </si>
  <si>
    <t>Податок на прибуток підприємств та фінансових установ комунальної власності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</si>
  <si>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</si>
  <si>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</si>
  <si>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</si>
  <si>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</si>
  <si>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</si>
  <si>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</si>
  <si>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</si>
  <si>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</si>
  <si>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14021900</t>
  </si>
  <si>
    <t>Пальне</t>
  </si>
  <si>
    <t>14031900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</si>
  <si>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</si>
  <si>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</si>
  <si>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</si>
  <si>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</si>
  <si>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</si>
  <si>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</si>
  <si>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</si>
  <si>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</si>
  <si>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</si>
  <si>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</si>
  <si>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</si>
  <si>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</si>
  <si>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</si>
  <si>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</si>
  <si>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</si>
  <si>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</si>
  <si>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</si>
  <si>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</si>
  <si>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</si>
  <si>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</si>
  <si>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</si>
  <si>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</si>
  <si>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</si>
  <si>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</si>
  <si>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18030100</t>
  </si>
  <si>
    <t>Туристичний збір, сплачений юридичними особами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</si>
  <si>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</si>
  <si>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</si>
  <si>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</si>
  <si>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</si>
  <si>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</si>
  <si>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</si>
  <si>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21050000</t>
  </si>
  <si>
    <t>Плата за розміщення тимчасово вільних коштів місцевих бюджетів</t>
  </si>
  <si>
    <t>Інші надходження</t>
  </si>
  <si>
    <t>21080500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</si>
  <si>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</si>
  <si>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</si>
  <si>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</si>
  <si>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</si>
  <si>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</si>
  <si>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</si>
  <si>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</si>
  <si>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</si>
  <si>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</si>
  <si>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</si>
  <si>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</si>
  <si>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</si>
  <si>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</si>
  <si>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</si>
  <si>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</si>
  <si>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</si>
  <si>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</si>
  <si>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</si>
  <si>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</si>
  <si>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</si>
  <si>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</si>
  <si>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</si>
  <si>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</si>
  <si>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</si>
  <si>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</si>
  <si>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41033900</t>
  </si>
  <si>
    <t>Освітня субвенція з державного бюджету місцевим бюджетам</t>
  </si>
  <si>
    <t>41040400</t>
  </si>
  <si>
    <t>Інші дотації з місцевого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</si>
  <si>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</si>
  <si>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</si>
  <si>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</si>
  <si>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</si>
  <si>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</si>
  <si>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</si>
  <si>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</si>
  <si>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</si>
  <si>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</si>
  <si>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</si>
  <si>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 xml:space="preserve"> </t>
  </si>
  <si>
    <t xml:space="preserve">Усього ( без урахування трансфертів) </t>
  </si>
  <si>
    <t xml:space="preserve">Усього </t>
  </si>
  <si>
    <t>Додаток 1</t>
  </si>
  <si>
    <t>Здолбунівської міської ради</t>
  </si>
  <si>
    <t>Аналіз виконання доходів загального фонду</t>
  </si>
  <si>
    <t>бюджету Здолбунівської міської територіальної громади</t>
  </si>
  <si>
    <t>План на 2023 рік</t>
  </si>
  <si>
    <t>% виконання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</si>
  <si>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</si>
  <si>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</si>
  <si>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</si>
  <si>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</si>
  <si>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</si>
  <si>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</si>
  <si>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</si>
  <si>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</si>
  <si>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</si>
  <si>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</si>
  <si>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</si>
  <si>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</si>
  <si>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</si>
  <si>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</si>
  <si>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</si>
  <si>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</si>
  <si>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</si>
  <si>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</si>
  <si>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</si>
  <si>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</si>
  <si>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</si>
  <si>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</si>
  <si>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</si>
  <si>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</si>
  <si>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Аналіз виконання доходів спецільного фонду</t>
  </si>
  <si>
    <t>Додаток 3</t>
  </si>
  <si>
    <t>Аналіз виконання видатків загального фонду</t>
  </si>
  <si>
    <t>Додаток 2</t>
  </si>
  <si>
    <t>Код</t>
  </si>
  <si>
    <t>Показник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</si>
  <si>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</si>
  <si>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</si>
  <si>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</si>
  <si>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Інша діяльність у сфері державного управління</t>
  </si>
  <si>
    <t>0113032</t>
  </si>
  <si>
    <t>Надання пільг окремим категоріям громадян з оплати послуг зв`язку</t>
  </si>
  <si>
    <t>0113033</t>
  </si>
  <si>
    <t>Компенсаційні виплати на пільговий проїзд автомобільним транспортом окремим категоріям громадян</t>
  </si>
  <si>
    <t>0113035</t>
  </si>
  <si>
    <t>Компенсаційні виплати за пільговий проїзд окремих категорій громадян на залізничному транспорті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</si>
  <si>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</si>
  <si>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</si>
  <si>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</si>
  <si>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</si>
  <si>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</si>
  <si>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Інші заходи у сфері соціального захисту і соціального забезпечення</t>
  </si>
  <si>
    <t>0114082</t>
  </si>
  <si>
    <t>Інші заходи в галузі культури і мистецтва</t>
  </si>
  <si>
    <t>0116012</t>
  </si>
  <si>
    <t>Забезпечення діяльності з виробництва, транспортування, постачання теплової енергії</t>
  </si>
  <si>
    <t>0116013</t>
  </si>
  <si>
    <t>Забезпечення діяльності водопровідно-каналізаційного господарства</t>
  </si>
  <si>
    <t>0116017</t>
  </si>
  <si>
    <t>Інша діяльність, пов`язана з експлуатацією об`єктів житлово-комунального господарства</t>
  </si>
  <si>
    <t>0116030</t>
  </si>
  <si>
    <t>Організація благоустрою населених пунктів</t>
  </si>
  <si>
    <t>0116071</t>
  </si>
  <si>
    <t>Відшкодування різниці між розміром ціни (тарифу) на теплову енергію, у тому числі її виробництво, транспортування та постачання, комунальні послуги, що затверджувалися або погоджувалися рішенням місцевого органу виконавчої влади та органу місцевого</t>
  </si>
  <si>
    <t>0117130</t>
  </si>
  <si>
    <t>Здійснення заходів із землеустрою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</si>
  <si>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</si>
  <si>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</si>
  <si>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</si>
  <si>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Членські внески до асоціацій органів місцевого самоврядування</t>
  </si>
  <si>
    <t>0117693</t>
  </si>
  <si>
    <t>Інші заходи, пов`язані з економічною діяльністю</t>
  </si>
  <si>
    <t>0118110</t>
  </si>
  <si>
    <t>Заходи із запобігання та ліквідації надзвичайних ситуацій та наслідків стихійного лиха</t>
  </si>
  <si>
    <t>0118220</t>
  </si>
  <si>
    <t>Заходи та роботи з мобілізаційної підготовки місцевого значення</t>
  </si>
  <si>
    <t>0118240</t>
  </si>
  <si>
    <t>Заходи та роботи з територіальної оборони</t>
  </si>
  <si>
    <t>0119770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</si>
  <si>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</si>
  <si>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</si>
  <si>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</si>
  <si>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</si>
  <si>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</si>
  <si>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</si>
  <si>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</si>
  <si>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</si>
  <si>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</si>
  <si>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</si>
  <si>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</si>
  <si>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</si>
  <si>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</si>
  <si>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</si>
  <si>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0611142</t>
  </si>
  <si>
    <t>Інші програми та заходи у сфері освіти</t>
  </si>
  <si>
    <t>0611151</t>
  </si>
  <si>
    <t>Забезпечення діяльності інклюзивно-ресурсних центрів за рахунок коштів місцевого бюджету</t>
  </si>
  <si>
    <t>0611152</t>
  </si>
  <si>
    <t>Забезпечення діяльності інклюзивно-ресурсних центрів за рахунок освітньої субвенції</t>
  </si>
  <si>
    <t>0611200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</si>
  <si>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</si>
  <si>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</si>
  <si>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</si>
  <si>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0612010</t>
  </si>
  <si>
    <t>Багатопрофільна стаціонарна медична допомога населенню</t>
  </si>
  <si>
    <t>0612100</t>
  </si>
  <si>
    <t>Стоматологічна допомога населенню</t>
  </si>
  <si>
    <t>0612111</t>
  </si>
  <si>
    <t>Первинна медична допомога населенню, що надається центрами первинної медичної (медико-санітарної) допомоги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</si>
  <si>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</si>
  <si>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</si>
  <si>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0614030</t>
  </si>
  <si>
    <t>Забезпечення діяльності бібліотек</t>
  </si>
  <si>
    <t>0614040</t>
  </si>
  <si>
    <t>Забезпечення діяльності музеїв i виставок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</si>
  <si>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</si>
  <si>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</si>
  <si>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</si>
  <si>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0615011</t>
  </si>
  <si>
    <t>Проведення навчально-тренувальних зборів і змагань з олімпійських видів спорту</t>
  </si>
  <si>
    <t>0615012</t>
  </si>
  <si>
    <t>Проведення навчально-тренувальних зборів і змагань з неолімпійських видів спорту</t>
  </si>
  <si>
    <t>0615031</t>
  </si>
  <si>
    <t>Утримання та навчально-тренувальна робота комунальних дитячо-юнацьких спортивних шкіл</t>
  </si>
  <si>
    <t>0615049</t>
  </si>
  <si>
    <t>Виконання окремих заходів з реалізації соціального проекту `Активні парки - локації здорової України`</t>
  </si>
  <si>
    <t>0615053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</si>
  <si>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</si>
  <si>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0617693</t>
  </si>
  <si>
    <t>3710160</t>
  </si>
  <si>
    <t>3718710</t>
  </si>
  <si>
    <t>Резервний фонд місцевого бюджету</t>
  </si>
  <si>
    <t>Аналіз виконання видатків загального  фонду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</si>
  <si>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</si>
  <si>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</si>
  <si>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</si>
  <si>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</si>
  <si>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</si>
  <si>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</si>
  <si>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</si>
  <si>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</si>
  <si>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</si>
  <si>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</si>
  <si>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</si>
  <si>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</si>
  <si>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</si>
  <si>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</si>
  <si>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</si>
  <si>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</si>
  <si>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</si>
  <si>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</si>
  <si>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</si>
  <si>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</si>
  <si>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</si>
  <si>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</si>
  <si>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</si>
  <si>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</si>
  <si>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</si>
  <si>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</si>
  <si>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2610</t>
  </si>
  <si>
    <t>Субсидії та поточні трансферти підприємствам (установам, організаціям)</t>
  </si>
  <si>
    <t>2620</t>
  </si>
  <si>
    <t>Поточні трансферти органам державного управління інших рівнів</t>
  </si>
  <si>
    <t>2730</t>
  </si>
  <si>
    <t>Інші виплати населенню</t>
  </si>
  <si>
    <t>2800</t>
  </si>
  <si>
    <t>Інші поточні видатки</t>
  </si>
  <si>
    <t>9000</t>
  </si>
  <si>
    <t>Нерозподілені видатки</t>
  </si>
  <si>
    <t>0116015</t>
  </si>
  <si>
    <t>Забезпечення надійної та безперебійної експлуатації ліфтів</t>
  </si>
  <si>
    <t>0117310</t>
  </si>
  <si>
    <t>Будівництво об`єктів житлово-комунального господарства</t>
  </si>
  <si>
    <t>0117350</t>
  </si>
  <si>
    <t>Розроблення схем планування та забудови територій (містобудівної документації)</t>
  </si>
  <si>
    <t>0117390</t>
  </si>
  <si>
    <t>Розвиток мережі центрів надання адміністративних послуг</t>
  </si>
  <si>
    <t>0117670</t>
  </si>
  <si>
    <t>Внески до статутного капіталу суб`єктів господарювання</t>
  </si>
  <si>
    <t>0118340</t>
  </si>
  <si>
    <t>Природоохоронні заходи за рахунок цільових фондів</t>
  </si>
  <si>
    <t>0119740</t>
  </si>
  <si>
    <t>Субвенція з місцевого бюджету на здійснення природоохоронних заходів</t>
  </si>
  <si>
    <t>Додаток 4</t>
  </si>
  <si>
    <t>Додаток 5</t>
  </si>
  <si>
    <t>Аналіз виконання видатків спеціального фонду</t>
  </si>
  <si>
    <t>грн</t>
  </si>
  <si>
    <t>за дев'ять місяців 2023 року</t>
  </si>
  <si>
    <t>План на дев'ять місяців 2023 року</t>
  </si>
  <si>
    <t>Фактичне виконанння за дев'ять місяців 2023 року</t>
  </si>
  <si>
    <t>за дев'ять місяців 2023 року за програмною класифікацією видатків</t>
  </si>
  <si>
    <t>Фактичне виконання за девять місяців 2023 року</t>
  </si>
  <si>
    <t>за дев'ять місяців 2023 року за економічною класифікацією видатків</t>
  </si>
  <si>
    <t>Фактичне виконання за дев'ять місяців 2023 року</t>
  </si>
  <si>
    <t>0615062</t>
  </si>
  <si>
    <t>Підтримка спорту вищих досягнень та організацій, які здійснюють фізкультурно-спортивну діяльність в регіоні</t>
  </si>
  <si>
    <t>0617321</t>
  </si>
  <si>
    <t>0617322</t>
  </si>
  <si>
    <t>Будівництво освітніх установ та закладів</t>
  </si>
  <si>
    <t>Будівництво медичних установ та закладів</t>
  </si>
  <si>
    <t>Секретар міської ради</t>
  </si>
  <si>
    <t>Валентина КАПІТУЛА</t>
  </si>
  <si>
    <t xml:space="preserve">до  рішення </t>
  </si>
  <si>
    <t>від 03 листопада 2023 року № 1883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</si>
</sst>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6" fillId="0" borderId="0" xfId="0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/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4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9" fillId="0" borderId="0" xfId="7" applyFont="1" applyAlignment="1">
      <alignment horizontal="center"/>
    </xf>
    <xf numFmtId="0" fontId="8" fillId="0" borderId="1" xfId="7" applyFont="1" applyBorder="1" applyAlignment="1">
      <alignment vertical="center" wrapText="1"/>
    </xf>
    <xf numFmtId="4" fontId="8" fillId="0" borderId="1" xfId="7" applyNumberFormat="1" applyFont="1" applyBorder="1" applyAlignment="1">
      <alignment vertical="center"/>
    </xf>
    <xf numFmtId="4" fontId="8" fillId="0" borderId="0" xfId="7" applyNumberFormat="1" applyFont="1" applyAlignment="1">
      <alignment vertical="center"/>
    </xf>
    <xf numFmtId="0" fontId="9" fillId="0" borderId="8" xfId="7" applyFont="1" applyBorder="1" applyAlignment="1">
      <alignment horizontal="center" vertical="center"/>
    </xf>
    <xf numFmtId="0" fontId="9" fillId="0" borderId="9" xfId="7" applyFont="1" applyBorder="1" applyAlignment="1">
      <alignment vertical="center" wrapText="1"/>
    </xf>
    <xf numFmtId="4" fontId="9" fillId="0" borderId="9" xfId="7" applyNumberFormat="1" applyFont="1" applyBorder="1" applyAlignment="1">
      <alignment vertical="center"/>
    </xf>
    <xf numFmtId="0" fontId="8" fillId="0" borderId="3" xfId="7" applyFont="1" applyBorder="1" applyAlignment="1">
      <alignment vertical="center" wrapText="1"/>
    </xf>
    <xf numFmtId="4" fontId="8" fillId="0" borderId="3" xfId="7" applyNumberFormat="1" applyFont="1" applyBorder="1" applyAlignment="1">
      <alignment vertical="center"/>
    </xf>
    <xf numFmtId="0" fontId="9" fillId="0" borderId="8" xfId="7" applyFont="1" applyBorder="1" applyAlignment="1">
      <alignment horizontal="center" vertical="center" wrapText="1"/>
    </xf>
    <xf numFmtId="0" fontId="9" fillId="0" borderId="9" xfId="7" applyFont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 wrapText="1"/>
    </xf>
    <xf numFmtId="0" fontId="8" fillId="0" borderId="6" xfId="7" applyFont="1" applyBorder="1" applyAlignment="1">
      <alignment horizontal="center" vertical="center"/>
    </xf>
    <xf numFmtId="4" fontId="9" fillId="2" borderId="7" xfId="7" applyNumberFormat="1" applyFont="1" applyFill="1" applyBorder="1" applyAlignment="1">
      <alignment vertical="center"/>
    </xf>
    <xf numFmtId="0" fontId="8" fillId="0" borderId="4" xfId="7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0" fontId="8" fillId="0" borderId="17" xfId="7" applyFont="1" applyBorder="1" applyAlignment="1">
      <alignment vertical="center" wrapText="1"/>
    </xf>
    <xf numFmtId="4" fontId="8" fillId="0" borderId="17" xfId="7" applyNumberFormat="1" applyFont="1" applyBorder="1" applyAlignment="1">
      <alignment vertical="center"/>
    </xf>
    <xf numFmtId="0" fontId="4" fillId="0" borderId="0" xfId="0" applyFont="1" applyAlignment="1">
      <alignment horizontal="left" indent="3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vertical="center"/>
    </xf>
    <xf numFmtId="4" fontId="12" fillId="2" borderId="7" xfId="0" applyNumberFormat="1" applyFont="1" applyFill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2" fillId="2" borderId="5" xfId="0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/>
    </xf>
    <xf numFmtId="4" fontId="12" fillId="2" borderId="12" xfId="0" applyNumberFormat="1" applyFont="1" applyFill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4" fontId="12" fillId="2" borderId="10" xfId="0" applyNumberFormat="1" applyFont="1" applyFill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4" fontId="12" fillId="2" borderId="2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" fontId="13" fillId="0" borderId="0" xfId="0" applyNumberFormat="1" applyFont="1"/>
    <xf numFmtId="0" fontId="12" fillId="0" borderId="0" xfId="0" applyFont="1"/>
    <xf numFmtId="0" fontId="12" fillId="0" borderId="0" xfId="0" applyFont="1" applyAlignment="1">
      <alignment wrapText="1"/>
    </xf>
    <xf numFmtId="4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vertical="center" wrapText="1"/>
    </xf>
    <xf numFmtId="4" fontId="12" fillId="0" borderId="9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4" fontId="12" fillId="0" borderId="20" xfId="0" applyNumberFormat="1" applyFont="1" applyBorder="1" applyAlignment="1">
      <alignment vertical="center"/>
    </xf>
    <xf numFmtId="0" fontId="14" fillId="0" borderId="13" xfId="7" applyFont="1" applyBorder="1" applyAlignment="1">
      <alignment horizontal="center" vertical="center"/>
    </xf>
    <xf numFmtId="0" fontId="14" fillId="0" borderId="14" xfId="7" applyFont="1" applyBorder="1" applyAlignment="1">
      <alignment vertical="center" wrapText="1"/>
    </xf>
    <xf numFmtId="4" fontId="14" fillId="0" borderId="14" xfId="7" applyNumberFormat="1" applyFont="1" applyBorder="1" applyAlignment="1">
      <alignment vertical="center"/>
    </xf>
    <xf numFmtId="4" fontId="15" fillId="2" borderId="15" xfId="7" applyNumberFormat="1" applyFont="1" applyFill="1" applyBorder="1" applyAlignment="1">
      <alignment vertical="center"/>
    </xf>
    <xf numFmtId="0" fontId="14" fillId="0" borderId="4" xfId="7" applyFont="1" applyBorder="1" applyAlignment="1">
      <alignment horizontal="center" vertical="center"/>
    </xf>
    <xf numFmtId="0" fontId="14" fillId="0" borderId="1" xfId="7" applyFont="1" applyBorder="1" applyAlignment="1">
      <alignment vertical="center" wrapText="1"/>
    </xf>
    <xf numFmtId="4" fontId="14" fillId="0" borderId="1" xfId="7" applyNumberFormat="1" applyFont="1" applyBorder="1" applyAlignment="1">
      <alignment vertical="center"/>
    </xf>
    <xf numFmtId="4" fontId="15" fillId="2" borderId="5" xfId="7" applyNumberFormat="1" applyFont="1" applyFill="1" applyBorder="1" applyAlignment="1">
      <alignment vertical="center"/>
    </xf>
    <xf numFmtId="0" fontId="14" fillId="0" borderId="11" xfId="7" applyFont="1" applyBorder="1" applyAlignment="1">
      <alignment horizontal="center" vertical="center"/>
    </xf>
    <xf numFmtId="0" fontId="14" fillId="0" borderId="2" xfId="7" applyFont="1" applyBorder="1" applyAlignment="1">
      <alignment vertical="center" wrapText="1"/>
    </xf>
    <xf numFmtId="4" fontId="14" fillId="0" borderId="2" xfId="7" applyNumberFormat="1" applyFont="1" applyBorder="1" applyAlignment="1">
      <alignment vertical="center"/>
    </xf>
    <xf numFmtId="0" fontId="15" fillId="0" borderId="8" xfId="7" applyFont="1" applyBorder="1" applyAlignment="1">
      <alignment horizontal="center" vertical="center" wrapText="1"/>
    </xf>
    <xf numFmtId="0" fontId="15" fillId="0" borderId="9" xfId="7" applyFont="1" applyBorder="1" applyAlignment="1">
      <alignment horizontal="center" vertical="center" wrapText="1"/>
    </xf>
    <xf numFmtId="0" fontId="15" fillId="0" borderId="10" xfId="7" applyFont="1" applyBorder="1" applyAlignment="1">
      <alignment horizontal="center" vertical="center" wrapText="1"/>
    </xf>
    <xf numFmtId="0" fontId="14" fillId="0" borderId="6" xfId="7" applyFont="1" applyBorder="1" applyAlignment="1">
      <alignment horizontal="center" vertical="center"/>
    </xf>
    <xf numFmtId="0" fontId="14" fillId="0" borderId="3" xfId="7" applyFont="1" applyBorder="1" applyAlignment="1">
      <alignment vertical="center" wrapText="1"/>
    </xf>
    <xf numFmtId="4" fontId="14" fillId="0" borderId="3" xfId="7" applyNumberFormat="1" applyFont="1" applyBorder="1" applyAlignment="1">
      <alignment vertical="center"/>
    </xf>
    <xf numFmtId="4" fontId="15" fillId="2" borderId="7" xfId="7" applyNumberFormat="1" applyFont="1" applyFill="1" applyBorder="1" applyAlignment="1">
      <alignment vertical="center"/>
    </xf>
    <xf numFmtId="49" fontId="8" fillId="0" borderId="4" xfId="7" applyNumberFormat="1" applyFont="1" applyBorder="1" applyAlignment="1">
      <alignment horizontal="center" vertical="center"/>
    </xf>
    <xf numFmtId="4" fontId="14" fillId="0" borderId="0" xfId="7" applyNumberFormat="1" applyFont="1" applyAlignment="1">
      <alignment vertical="center"/>
    </xf>
    <xf numFmtId="4" fontId="15" fillId="2" borderId="22" xfId="7" applyNumberFormat="1" applyFont="1" applyFill="1" applyBorder="1" applyAlignment="1">
      <alignment vertical="center"/>
    </xf>
    <xf numFmtId="0" fontId="14" fillId="0" borderId="19" xfId="7" applyFont="1" applyBorder="1" applyAlignment="1">
      <alignment horizontal="center" vertical="center"/>
    </xf>
    <xf numFmtId="49" fontId="14" fillId="0" borderId="1" xfId="7" applyNumberFormat="1" applyFont="1" applyBorder="1" applyAlignment="1">
      <alignment horizontal="center" vertical="center"/>
    </xf>
    <xf numFmtId="0" fontId="15" fillId="0" borderId="20" xfId="7" applyFont="1" applyBorder="1" applyAlignment="1">
      <alignment vertical="center" wrapText="1"/>
    </xf>
    <xf numFmtId="4" fontId="15" fillId="0" borderId="20" xfId="7" applyNumberFormat="1" applyFont="1" applyBorder="1" applyAlignment="1">
      <alignment vertical="center"/>
    </xf>
    <xf numFmtId="0" fontId="15" fillId="0" borderId="9" xfId="7" applyFont="1" applyBorder="1" applyAlignment="1">
      <alignment vertical="center" wrapText="1"/>
    </xf>
    <xf numFmtId="4" fontId="15" fillId="0" borderId="9" xfId="7" applyNumberFormat="1" applyFont="1" applyBorder="1" applyAlignment="1">
      <alignment vertical="center"/>
    </xf>
    <xf numFmtId="4" fontId="14" fillId="0" borderId="23" xfId="7" applyNumberFormat="1" applyFont="1" applyBorder="1" applyAlignment="1">
      <alignment vertical="center"/>
    </xf>
    <xf numFmtId="4" fontId="15" fillId="0" borderId="24" xfId="7" applyNumberFormat="1" applyFont="1" applyBorder="1" applyAlignment="1">
      <alignment vertical="center"/>
    </xf>
    <xf numFmtId="4" fontId="15" fillId="2" borderId="21" xfId="7" applyNumberFormat="1" applyFont="1" applyFill="1" applyBorder="1" applyAlignment="1">
      <alignment vertical="center"/>
    </xf>
    <xf numFmtId="4" fontId="15" fillId="2" borderId="10" xfId="7" applyNumberFormat="1" applyFont="1" applyFill="1" applyBorder="1" applyAlignment="1">
      <alignment vertical="center"/>
    </xf>
    <xf numFmtId="4" fontId="9" fillId="2" borderId="18" xfId="7" applyNumberFormat="1" applyFont="1" applyFill="1" applyBorder="1" applyAlignment="1">
      <alignment vertical="center"/>
    </xf>
    <xf numFmtId="4" fontId="9" fillId="2" borderId="21" xfId="7" applyNumberFormat="1" applyFont="1" applyFill="1" applyBorder="1" applyAlignment="1">
      <alignment vertical="center"/>
    </xf>
    <xf numFmtId="4" fontId="12" fillId="2" borderId="25" xfId="0" applyNumberFormat="1" applyFont="1" applyFill="1" applyBorder="1" applyAlignment="1">
      <alignment vertical="center"/>
    </xf>
    <xf numFmtId="0" fontId="12" fillId="0" borderId="26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4" fontId="12" fillId="0" borderId="25" xfId="0" applyNumberFormat="1" applyFont="1" applyBorder="1" applyAlignment="1">
      <alignment vertical="center"/>
    </xf>
    <xf numFmtId="4" fontId="12" fillId="0" borderId="27" xfId="0" applyNumberFormat="1" applyFont="1" applyBorder="1" applyAlignment="1">
      <alignment vertical="center"/>
    </xf>
    <xf numFmtId="4" fontId="12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</cellXfs>
  <cellStyles count="8">
    <cellStyle name="Звичайний" xfId="0" builtinId="0"/>
    <cellStyle name="Звичайний 2" xfId="7" xr:uid="{00000000-0005-0000-0000-000000000000}"/>
    <cellStyle name="Обычный 2" xfId="1" xr:uid="{00000000-0005-0000-0000-000002000000}"/>
    <cellStyle name="Обычный 2 2" xfId="5" xr:uid="{00000000-0005-0000-0000-000003000000}"/>
    <cellStyle name="Обычный 2 2 2" xfId="6" xr:uid="{00000000-0005-0000-0000-000004000000}"/>
    <cellStyle name="Обычный 3" xfId="2" xr:uid="{00000000-0005-0000-0000-000005000000}"/>
    <cellStyle name="Обычный 4" xfId="3" xr:uid="{00000000-0005-0000-0000-000006000000}"/>
    <cellStyle name="Обычный 5" xfId="4" xr:uid="{00000000-0005-0000-0000-000007000000}"/>
  </cellStyles>
  <dxfs count="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zoomScaleNormal="100" zoomScaleSheetLayoutView="80" workbookViewId="0"/>
  </sheetViews>
  <sheetFormatPr defaultRowHeight="12.75"/>
  <cols>
    <col min="1" max="1" width="12.140625" style="8" customWidth="1"/>
    <col min="2" max="2" width="69.140625" style="9" customWidth="1"/>
    <col min="3" max="3" width="17.5703125" style="3" customWidth="1"/>
    <col min="4" max="4" width="17.28515625" style="3" customWidth="1"/>
    <col min="5" max="5" width="15.7109375" style="3" customWidth="1"/>
    <col min="6" max="6" width="12.28515625" style="3" customWidth="1"/>
    <col min="7" max="16384" width="9.140625" style="2"/>
  </cols>
  <sheetData>
    <row r="1" spans="1:6" ht="15.75">
      <c r="A1" s="2"/>
      <c r="B1" s="2"/>
      <c r="C1" s="2"/>
      <c r="D1" s="6" t="s">
        <v>102</v>
      </c>
      <c r="E1" s="2"/>
      <c r="F1" s="2"/>
    </row>
    <row r="2" spans="1:6" ht="15.75">
      <c r="A2" s="2"/>
      <c r="B2" s="2"/>
      <c r="C2" s="2"/>
      <c r="D2" s="6" t="s">
        <v>304</v>
      </c>
      <c r="E2" s="2"/>
      <c r="F2" s="2"/>
    </row>
    <row r="3" spans="1:6" ht="15.75">
      <c r="A3" s="35"/>
      <c r="B3" s="2"/>
      <c r="C3" s="2"/>
      <c r="D3" s="6" t="s">
        <v>103</v>
      </c>
      <c r="E3" s="2"/>
      <c r="F3" s="2"/>
    </row>
    <row r="4" spans="1:6" ht="15.75">
      <c r="A4" s="2"/>
      <c r="B4" s="2"/>
      <c r="C4" s="2"/>
      <c r="D4" s="6" t="s">
        <v>305</v>
      </c>
      <c r="E4" s="2"/>
      <c r="F4" s="2"/>
    </row>
    <row r="5" spans="1:6" ht="15.75">
      <c r="A5" s="2"/>
      <c r="B5" s="2"/>
      <c r="C5" s="2"/>
      <c r="D5" s="6"/>
      <c r="E5" s="2"/>
      <c r="F5" s="2"/>
    </row>
    <row r="6" spans="1:6" ht="18.75">
      <c r="A6" s="107" t="s">
        <v>104</v>
      </c>
      <c r="B6" s="107"/>
      <c r="C6" s="107"/>
      <c r="D6" s="107"/>
      <c r="E6" s="107"/>
      <c r="F6" s="107"/>
    </row>
    <row r="7" spans="1:6" ht="18.75">
      <c r="A7" s="107" t="s">
        <v>105</v>
      </c>
      <c r="B7" s="107"/>
      <c r="C7" s="107"/>
      <c r="D7" s="107"/>
      <c r="E7" s="107"/>
      <c r="F7" s="107"/>
    </row>
    <row r="8" spans="1:6" ht="18.75">
      <c r="A8" s="107" t="s">
        <v>289</v>
      </c>
      <c r="B8" s="107"/>
      <c r="C8" s="107"/>
      <c r="D8" s="107"/>
      <c r="E8" s="107"/>
      <c r="F8" s="107"/>
    </row>
    <row r="9" spans="1:6" ht="19.5" thickBot="1">
      <c r="A9" s="1"/>
      <c r="B9" s="1"/>
      <c r="C9" s="1"/>
      <c r="D9" s="1"/>
      <c r="E9" s="1"/>
      <c r="F9" s="7" t="s">
        <v>0</v>
      </c>
    </row>
    <row r="10" spans="1:6" s="40" customFormat="1" ht="72.75" customHeight="1" thickBot="1">
      <c r="A10" s="36" t="s">
        <v>1</v>
      </c>
      <c r="B10" s="37" t="s">
        <v>2</v>
      </c>
      <c r="C10" s="38" t="s">
        <v>106</v>
      </c>
      <c r="D10" s="38" t="s">
        <v>290</v>
      </c>
      <c r="E10" s="38" t="s">
        <v>291</v>
      </c>
      <c r="F10" s="39" t="s">
        <v>107</v>
      </c>
    </row>
    <row r="11" spans="1:6" s="40" customFormat="1" ht="33.75" customHeight="1">
      <c r="A11" s="41" t="s">
        <v>3</v>
      </c>
      <c r="B11" s="42" t="s">
        <v>4</v>
      </c>
      <c r="C11" s="43">
        <v>125717476</v>
      </c>
      <c r="D11" s="43">
        <v>92364226</v>
      </c>
      <c r="E11" s="43">
        <v>93736259.069999993</v>
      </c>
      <c r="F11" s="44">
        <f t="shared" ref="F11:F28" si="0">IF(D11=0,0,E11/D11*100)</f>
        <v>101.48545939203777</v>
      </c>
    </row>
    <row r="12" spans="1:6" s="40" customFormat="1" ht="57" customHeight="1">
      <c r="A12" s="45" t="s">
        <v>5</v>
      </c>
      <c r="B12" s="46" t="s">
        <v>6</v>
      </c>
      <c r="C12" s="47">
        <v>420484967.75</v>
      </c>
      <c r="D12" s="47">
        <v>416082119.04000002</v>
      </c>
      <c r="E12" s="47">
        <v>452243453.75</v>
      </c>
      <c r="F12" s="48">
        <f t="shared" si="0"/>
        <v>108.6909129364734</v>
      </c>
    </row>
    <row r="13" spans="1:6" s="40" customFormat="1" ht="33" customHeight="1">
      <c r="A13" s="45" t="s">
        <v>7</v>
      </c>
      <c r="B13" s="46" t="s">
        <v>8</v>
      </c>
      <c r="C13" s="47">
        <v>3200000</v>
      </c>
      <c r="D13" s="47">
        <v>2000000</v>
      </c>
      <c r="E13" s="47">
        <v>3247543.94</v>
      </c>
      <c r="F13" s="48">
        <f t="shared" si="0"/>
        <v>162.377197</v>
      </c>
    </row>
    <row r="14" spans="1:6" s="40" customFormat="1" ht="31.5" customHeight="1">
      <c r="A14" s="45" t="s">
        <v>9</v>
      </c>
      <c r="B14" s="46" t="s">
        <v>10</v>
      </c>
      <c r="C14" s="47">
        <v>1100000</v>
      </c>
      <c r="D14" s="47">
        <v>930000</v>
      </c>
      <c r="E14" s="47">
        <v>1185307.6200000001</v>
      </c>
      <c r="F14" s="48">
        <f t="shared" si="0"/>
        <v>127.45243225806453</v>
      </c>
    </row>
    <row r="15" spans="1:6" s="40" customFormat="1" ht="30.75" customHeight="1">
      <c r="A15" s="45" t="s">
        <v>11</v>
      </c>
      <c r="B15" s="46" t="s">
        <v>12</v>
      </c>
      <c r="C15" s="47">
        <v>10591</v>
      </c>
      <c r="D15" s="47">
        <v>10591</v>
      </c>
      <c r="E15" s="47">
        <v>10591</v>
      </c>
      <c r="F15" s="48">
        <f t="shared" si="0"/>
        <v>100</v>
      </c>
    </row>
    <row r="16" spans="1:6" s="40" customFormat="1" ht="30.75" customHeight="1">
      <c r="A16" s="45" t="s">
        <v>13</v>
      </c>
      <c r="B16" s="46" t="s">
        <v>14</v>
      </c>
      <c r="C16" s="47">
        <v>25500</v>
      </c>
      <c r="D16" s="47">
        <v>11000</v>
      </c>
      <c r="E16" s="47">
        <v>10871.98</v>
      </c>
      <c r="F16" s="48">
        <f t="shared" si="0"/>
        <v>98.836181818181814</v>
      </c>
    </row>
    <row r="17" spans="1:6" s="40" customFormat="1" ht="51" customHeight="1">
      <c r="A17" s="45" t="s">
        <v>15</v>
      </c>
      <c r="B17" s="46" t="s">
        <v>16</v>
      </c>
      <c r="C17" s="47">
        <v>100000</v>
      </c>
      <c r="D17" s="47">
        <v>30800</v>
      </c>
      <c r="E17" s="47">
        <v>30792.66</v>
      </c>
      <c r="F17" s="48">
        <f t="shared" si="0"/>
        <v>99.976168831168835</v>
      </c>
    </row>
    <row r="18" spans="1:6" s="40" customFormat="1" ht="30">
      <c r="A18" s="45" t="s">
        <v>17</v>
      </c>
      <c r="B18" s="46" t="s">
        <v>18</v>
      </c>
      <c r="C18" s="47">
        <v>320000</v>
      </c>
      <c r="D18" s="47">
        <v>275000</v>
      </c>
      <c r="E18" s="47">
        <v>274788.44</v>
      </c>
      <c r="F18" s="48">
        <f t="shared" si="0"/>
        <v>99.923069090909095</v>
      </c>
    </row>
    <row r="19" spans="1:6" s="40" customFormat="1" ht="29.25" customHeight="1">
      <c r="A19" s="45" t="s">
        <v>19</v>
      </c>
      <c r="B19" s="46" t="s">
        <v>20</v>
      </c>
      <c r="C19" s="47">
        <v>16000</v>
      </c>
      <c r="D19" s="47">
        <v>0</v>
      </c>
      <c r="E19" s="47">
        <v>0</v>
      </c>
      <c r="F19" s="48">
        <f t="shared" si="0"/>
        <v>0</v>
      </c>
    </row>
    <row r="20" spans="1:6" s="40" customFormat="1" ht="17.25" customHeight="1">
      <c r="A20" s="45" t="s">
        <v>21</v>
      </c>
      <c r="B20" s="46" t="s">
        <v>22</v>
      </c>
      <c r="C20" s="47">
        <v>2100000</v>
      </c>
      <c r="D20" s="47">
        <v>1608000</v>
      </c>
      <c r="E20" s="47">
        <v>2083989.56</v>
      </c>
      <c r="F20" s="48">
        <f t="shared" si="0"/>
        <v>129.60134079601991</v>
      </c>
    </row>
    <row r="21" spans="1:6" s="40" customFormat="1" ht="16.5" customHeight="1">
      <c r="A21" s="45" t="s">
        <v>23</v>
      </c>
      <c r="B21" s="46" t="s">
        <v>22</v>
      </c>
      <c r="C21" s="47">
        <v>8563535.3599999994</v>
      </c>
      <c r="D21" s="47">
        <v>6914756.7800000003</v>
      </c>
      <c r="E21" s="47">
        <v>7480255.75</v>
      </c>
      <c r="F21" s="48">
        <f t="shared" si="0"/>
        <v>108.17814693982628</v>
      </c>
    </row>
    <row r="22" spans="1:6" s="40" customFormat="1" ht="69" customHeight="1">
      <c r="A22" s="45" t="s">
        <v>24</v>
      </c>
      <c r="B22" s="46" t="s">
        <v>25</v>
      </c>
      <c r="C22" s="47">
        <v>3000000</v>
      </c>
      <c r="D22" s="47">
        <v>2375000</v>
      </c>
      <c r="E22" s="47">
        <v>2456803.65</v>
      </c>
      <c r="F22" s="48">
        <f t="shared" si="0"/>
        <v>103.44436421052632</v>
      </c>
    </row>
    <row r="23" spans="1:6" s="40" customFormat="1" ht="60.75" customHeight="1">
      <c r="A23" s="45" t="s">
        <v>26</v>
      </c>
      <c r="B23" s="46" t="s">
        <v>27</v>
      </c>
      <c r="C23" s="47">
        <v>3200000</v>
      </c>
      <c r="D23" s="47">
        <v>2110000</v>
      </c>
      <c r="E23" s="47">
        <v>2129056.69</v>
      </c>
      <c r="F23" s="48">
        <f t="shared" si="0"/>
        <v>100.90316066350711</v>
      </c>
    </row>
    <row r="24" spans="1:6" s="40" customFormat="1" ht="43.5" customHeight="1">
      <c r="A24" s="45" t="s">
        <v>28</v>
      </c>
      <c r="B24" s="46" t="s">
        <v>29</v>
      </c>
      <c r="C24" s="47">
        <v>54000</v>
      </c>
      <c r="D24" s="47">
        <v>37900</v>
      </c>
      <c r="E24" s="47">
        <v>51769.919999999998</v>
      </c>
      <c r="F24" s="48">
        <f t="shared" si="0"/>
        <v>136.59609498680737</v>
      </c>
    </row>
    <row r="25" spans="1:6" s="40" customFormat="1" ht="30">
      <c r="A25" s="45" t="s">
        <v>30</v>
      </c>
      <c r="B25" s="46" t="s">
        <v>31</v>
      </c>
      <c r="C25" s="47">
        <v>440000</v>
      </c>
      <c r="D25" s="47">
        <v>396383</v>
      </c>
      <c r="E25" s="47">
        <v>392145.58</v>
      </c>
      <c r="F25" s="48">
        <f t="shared" si="0"/>
        <v>98.930978371928163</v>
      </c>
    </row>
    <row r="26" spans="1:6" s="40" customFormat="1" ht="30">
      <c r="A26" s="45" t="s">
        <v>32</v>
      </c>
      <c r="B26" s="46" t="s">
        <v>33</v>
      </c>
      <c r="C26" s="47">
        <v>1150000</v>
      </c>
      <c r="D26" s="47">
        <v>1077000</v>
      </c>
      <c r="E26" s="47">
        <v>1149365.1000000001</v>
      </c>
      <c r="F26" s="48">
        <f t="shared" si="0"/>
        <v>106.7191364902507</v>
      </c>
    </row>
    <row r="27" spans="1:6" s="40" customFormat="1" ht="30">
      <c r="A27" s="45" t="s">
        <v>34</v>
      </c>
      <c r="B27" s="46" t="s">
        <v>35</v>
      </c>
      <c r="C27" s="47">
        <v>4500000</v>
      </c>
      <c r="D27" s="47">
        <v>3000000</v>
      </c>
      <c r="E27" s="47">
        <v>3599868.3</v>
      </c>
      <c r="F27" s="48">
        <f t="shared" si="0"/>
        <v>119.99560999999999</v>
      </c>
    </row>
    <row r="28" spans="1:6" s="40" customFormat="1" ht="15" customHeight="1">
      <c r="A28" s="45" t="s">
        <v>36</v>
      </c>
      <c r="B28" s="46" t="s">
        <v>37</v>
      </c>
      <c r="C28" s="47">
        <v>22800000</v>
      </c>
      <c r="D28" s="47">
        <v>17136958</v>
      </c>
      <c r="E28" s="47">
        <v>17482091.32</v>
      </c>
      <c r="F28" s="48">
        <f t="shared" si="0"/>
        <v>102.01397074089813</v>
      </c>
    </row>
    <row r="29" spans="1:6" s="40" customFormat="1" ht="15.75" customHeight="1">
      <c r="A29" s="45" t="s">
        <v>38</v>
      </c>
      <c r="B29" s="46" t="s">
        <v>39</v>
      </c>
      <c r="C29" s="47">
        <v>11400000</v>
      </c>
      <c r="D29" s="47">
        <v>8535720</v>
      </c>
      <c r="E29" s="47">
        <v>8730443.8499999996</v>
      </c>
      <c r="F29" s="48">
        <f t="shared" ref="F29:F49" si="1">IF(D29=0,0,E29/D29*100)</f>
        <v>102.28128207110822</v>
      </c>
    </row>
    <row r="30" spans="1:6" s="40" customFormat="1" ht="15.75" customHeight="1">
      <c r="A30" s="45" t="s">
        <v>40</v>
      </c>
      <c r="B30" s="46" t="s">
        <v>41</v>
      </c>
      <c r="C30" s="47">
        <v>460000</v>
      </c>
      <c r="D30" s="47">
        <v>309600</v>
      </c>
      <c r="E30" s="47">
        <v>465932.57</v>
      </c>
      <c r="F30" s="48">
        <f t="shared" si="1"/>
        <v>150.49501614987079</v>
      </c>
    </row>
    <row r="31" spans="1:6" s="40" customFormat="1" ht="15.75" customHeight="1">
      <c r="A31" s="45" t="s">
        <v>42</v>
      </c>
      <c r="B31" s="46" t="s">
        <v>43</v>
      </c>
      <c r="C31" s="47">
        <v>660000</v>
      </c>
      <c r="D31" s="47">
        <v>456200</v>
      </c>
      <c r="E31" s="47">
        <v>581714.03</v>
      </c>
      <c r="F31" s="48">
        <f t="shared" si="1"/>
        <v>127.5129395002192</v>
      </c>
    </row>
    <row r="32" spans="1:6" s="40" customFormat="1" ht="16.5" customHeight="1">
      <c r="A32" s="45" t="s">
        <v>44</v>
      </c>
      <c r="B32" s="46" t="s">
        <v>45</v>
      </c>
      <c r="C32" s="47">
        <v>22917</v>
      </c>
      <c r="D32" s="47">
        <v>22917</v>
      </c>
      <c r="E32" s="47">
        <v>22916.67</v>
      </c>
      <c r="F32" s="48">
        <f t="shared" si="1"/>
        <v>99.998560020945135</v>
      </c>
    </row>
    <row r="33" spans="1:6" s="40" customFormat="1" ht="18" customHeight="1">
      <c r="A33" s="45" t="s">
        <v>46</v>
      </c>
      <c r="B33" s="46" t="s">
        <v>47</v>
      </c>
      <c r="C33" s="47">
        <v>49083</v>
      </c>
      <c r="D33" s="47">
        <v>6250</v>
      </c>
      <c r="E33" s="47">
        <v>6250</v>
      </c>
      <c r="F33" s="48">
        <f t="shared" si="1"/>
        <v>100</v>
      </c>
    </row>
    <row r="34" spans="1:6" s="40" customFormat="1" ht="14.25" customHeight="1">
      <c r="A34" s="45" t="s">
        <v>48</v>
      </c>
      <c r="B34" s="46" t="s">
        <v>49</v>
      </c>
      <c r="C34" s="47">
        <v>12000</v>
      </c>
      <c r="D34" s="47">
        <v>9800</v>
      </c>
      <c r="E34" s="47">
        <v>11051.6</v>
      </c>
      <c r="F34" s="48">
        <f t="shared" si="1"/>
        <v>112.77142857142857</v>
      </c>
    </row>
    <row r="35" spans="1:6" s="40" customFormat="1" ht="17.25" customHeight="1">
      <c r="A35" s="45" t="s">
        <v>50</v>
      </c>
      <c r="B35" s="46" t="s">
        <v>51</v>
      </c>
      <c r="C35" s="47">
        <v>5100000</v>
      </c>
      <c r="D35" s="47">
        <v>3860600</v>
      </c>
      <c r="E35" s="47">
        <v>3951449.43</v>
      </c>
      <c r="F35" s="48">
        <f t="shared" si="1"/>
        <v>102.35324638657204</v>
      </c>
    </row>
    <row r="36" spans="1:6" s="40" customFormat="1" ht="18.75" customHeight="1">
      <c r="A36" s="45" t="s">
        <v>52</v>
      </c>
      <c r="B36" s="46" t="s">
        <v>53</v>
      </c>
      <c r="C36" s="47">
        <v>20000000</v>
      </c>
      <c r="D36" s="47">
        <v>14800000</v>
      </c>
      <c r="E36" s="47">
        <v>16336133.869999999</v>
      </c>
      <c r="F36" s="48">
        <f t="shared" si="1"/>
        <v>110.37928290540539</v>
      </c>
    </row>
    <row r="37" spans="1:6" s="40" customFormat="1" ht="50.25" customHeight="1">
      <c r="A37" s="45" t="s">
        <v>54</v>
      </c>
      <c r="B37" s="46" t="s">
        <v>55</v>
      </c>
      <c r="C37" s="47">
        <v>1400000</v>
      </c>
      <c r="D37" s="47">
        <v>720000</v>
      </c>
      <c r="E37" s="47">
        <v>1253399.8899999999</v>
      </c>
      <c r="F37" s="48">
        <f t="shared" si="1"/>
        <v>174.08331805555554</v>
      </c>
    </row>
    <row r="38" spans="1:6" s="40" customFormat="1" ht="15">
      <c r="A38" s="45" t="s">
        <v>56</v>
      </c>
      <c r="B38" s="46" t="s">
        <v>57</v>
      </c>
      <c r="C38" s="47">
        <v>239840</v>
      </c>
      <c r="D38" s="47">
        <v>239840</v>
      </c>
      <c r="E38" s="47">
        <v>261875.3</v>
      </c>
      <c r="F38" s="48">
        <f t="shared" si="1"/>
        <v>109.1875</v>
      </c>
    </row>
    <row r="39" spans="1:6" s="40" customFormat="1" ht="15.75" customHeight="1">
      <c r="A39" s="45" t="s">
        <v>59</v>
      </c>
      <c r="B39" s="46" t="s">
        <v>58</v>
      </c>
      <c r="C39" s="47">
        <v>79453</v>
      </c>
      <c r="D39" s="47">
        <v>79453</v>
      </c>
      <c r="E39" s="47">
        <v>79452.460000000006</v>
      </c>
      <c r="F39" s="48">
        <f t="shared" si="1"/>
        <v>99.999320352913045</v>
      </c>
    </row>
    <row r="40" spans="1:6" s="40" customFormat="1" ht="18.75" customHeight="1">
      <c r="A40" s="45" t="s">
        <v>60</v>
      </c>
      <c r="B40" s="46" t="s">
        <v>61</v>
      </c>
      <c r="C40" s="47">
        <v>48000</v>
      </c>
      <c r="D40" s="47">
        <v>31900</v>
      </c>
      <c r="E40" s="47">
        <v>33643</v>
      </c>
      <c r="F40" s="48">
        <f t="shared" si="1"/>
        <v>105.4639498432602</v>
      </c>
    </row>
    <row r="41" spans="1:6" s="40" customFormat="1" ht="65.25" customHeight="1">
      <c r="A41" s="45" t="s">
        <v>62</v>
      </c>
      <c r="B41" s="46" t="s">
        <v>63</v>
      </c>
      <c r="C41" s="47">
        <v>65000</v>
      </c>
      <c r="D41" s="47">
        <v>44000</v>
      </c>
      <c r="E41" s="47">
        <v>54000</v>
      </c>
      <c r="F41" s="48">
        <f t="shared" si="1"/>
        <v>122.72727272727273</v>
      </c>
    </row>
    <row r="42" spans="1:6" s="40" customFormat="1" ht="57" customHeight="1">
      <c r="A42" s="45" t="s">
        <v>64</v>
      </c>
      <c r="B42" s="46" t="s">
        <v>65</v>
      </c>
      <c r="C42" s="47">
        <v>1340</v>
      </c>
      <c r="D42" s="47">
        <v>1340</v>
      </c>
      <c r="E42" s="47">
        <v>1340</v>
      </c>
      <c r="F42" s="48">
        <f t="shared" si="1"/>
        <v>100</v>
      </c>
    </row>
    <row r="43" spans="1:6" s="40" customFormat="1" ht="41.25" customHeight="1">
      <c r="A43" s="45" t="s">
        <v>66</v>
      </c>
      <c r="B43" s="46" t="s">
        <v>67</v>
      </c>
      <c r="C43" s="47">
        <v>8000</v>
      </c>
      <c r="D43" s="47">
        <v>0</v>
      </c>
      <c r="E43" s="47">
        <v>0</v>
      </c>
      <c r="F43" s="48">
        <f t="shared" si="1"/>
        <v>0</v>
      </c>
    </row>
    <row r="44" spans="1:6" s="40" customFormat="1" ht="15" customHeight="1">
      <c r="A44" s="45" t="s">
        <v>68</v>
      </c>
      <c r="B44" s="46" t="s">
        <v>69</v>
      </c>
      <c r="C44" s="47">
        <v>1800000</v>
      </c>
      <c r="D44" s="47">
        <v>1320000</v>
      </c>
      <c r="E44" s="47">
        <v>1325042.81</v>
      </c>
      <c r="F44" s="48">
        <f t="shared" si="1"/>
        <v>100.38203106060605</v>
      </c>
    </row>
    <row r="45" spans="1:6" s="40" customFormat="1" ht="30">
      <c r="A45" s="45" t="s">
        <v>70</v>
      </c>
      <c r="B45" s="46" t="s">
        <v>71</v>
      </c>
      <c r="C45" s="47">
        <v>240000</v>
      </c>
      <c r="D45" s="47">
        <v>145000</v>
      </c>
      <c r="E45" s="47">
        <v>146961.24</v>
      </c>
      <c r="F45" s="48">
        <f t="shared" si="1"/>
        <v>101.35257931034482</v>
      </c>
    </row>
    <row r="46" spans="1:6" s="40" customFormat="1" ht="30">
      <c r="A46" s="45" t="s">
        <v>72</v>
      </c>
      <c r="B46" s="46" t="s">
        <v>73</v>
      </c>
      <c r="C46" s="47">
        <v>11550</v>
      </c>
      <c r="D46" s="47">
        <v>11550</v>
      </c>
      <c r="E46" s="47">
        <v>11550.06</v>
      </c>
      <c r="F46" s="48">
        <f t="shared" si="1"/>
        <v>100.00051948051947</v>
      </c>
    </row>
    <row r="47" spans="1:6" s="40" customFormat="1" ht="45">
      <c r="A47" s="45" t="s">
        <v>74</v>
      </c>
      <c r="B47" s="46" t="s">
        <v>75</v>
      </c>
      <c r="C47" s="47">
        <v>20000</v>
      </c>
      <c r="D47" s="47">
        <v>8900</v>
      </c>
      <c r="E47" s="47">
        <v>9415.67</v>
      </c>
      <c r="F47" s="48">
        <f t="shared" si="1"/>
        <v>105.79404494382023</v>
      </c>
    </row>
    <row r="48" spans="1:6" s="40" customFormat="1" ht="30">
      <c r="A48" s="45" t="s">
        <v>76</v>
      </c>
      <c r="B48" s="46" t="s">
        <v>77</v>
      </c>
      <c r="C48" s="47">
        <v>10300</v>
      </c>
      <c r="D48" s="47">
        <v>7053</v>
      </c>
      <c r="E48" s="47">
        <v>6993.26</v>
      </c>
      <c r="F48" s="48">
        <f t="shared" si="1"/>
        <v>99.15298454558345</v>
      </c>
    </row>
    <row r="49" spans="1:6" s="40" customFormat="1" ht="15">
      <c r="A49" s="45" t="s">
        <v>78</v>
      </c>
      <c r="B49" s="46" t="s">
        <v>58</v>
      </c>
      <c r="C49" s="47">
        <v>449920</v>
      </c>
      <c r="D49" s="47">
        <v>449920</v>
      </c>
      <c r="E49" s="47">
        <v>450200.89</v>
      </c>
      <c r="F49" s="48">
        <f t="shared" si="1"/>
        <v>100.06243109886202</v>
      </c>
    </row>
    <row r="50" spans="1:6" s="40" customFormat="1" ht="72.75" customHeight="1">
      <c r="A50" s="45" t="s">
        <v>79</v>
      </c>
      <c r="B50" s="46" t="s">
        <v>80</v>
      </c>
      <c r="C50" s="47">
        <v>91830</v>
      </c>
      <c r="D50" s="47">
        <v>91830</v>
      </c>
      <c r="E50" s="47">
        <v>215729.58</v>
      </c>
      <c r="F50" s="48">
        <f t="shared" ref="F50:F61" si="2">IF(D50=0,0,E50/D50*100)</f>
        <v>234.92277033649134</v>
      </c>
    </row>
    <row r="51" spans="1:6" s="40" customFormat="1" ht="15">
      <c r="A51" s="45" t="s">
        <v>81</v>
      </c>
      <c r="B51" s="46" t="s">
        <v>82</v>
      </c>
      <c r="C51" s="47">
        <v>6752600</v>
      </c>
      <c r="D51" s="47">
        <v>5064300</v>
      </c>
      <c r="E51" s="47">
        <v>5064300</v>
      </c>
      <c r="F51" s="48">
        <f t="shared" si="2"/>
        <v>100</v>
      </c>
    </row>
    <row r="52" spans="1:6" s="40" customFormat="1" ht="74.25" customHeight="1">
      <c r="A52" s="45" t="s">
        <v>83</v>
      </c>
      <c r="B52" s="46" t="s">
        <v>84</v>
      </c>
      <c r="C52" s="47">
        <v>4818700</v>
      </c>
      <c r="D52" s="47">
        <v>4818700</v>
      </c>
      <c r="E52" s="47">
        <v>4818700</v>
      </c>
      <c r="F52" s="48">
        <f t="shared" si="2"/>
        <v>100</v>
      </c>
    </row>
    <row r="53" spans="1:6" s="40" customFormat="1" ht="15">
      <c r="A53" s="45" t="s">
        <v>85</v>
      </c>
      <c r="B53" s="46" t="s">
        <v>86</v>
      </c>
      <c r="C53" s="47">
        <v>86765500</v>
      </c>
      <c r="D53" s="47">
        <v>66600500</v>
      </c>
      <c r="E53" s="47">
        <v>66600500</v>
      </c>
      <c r="F53" s="48">
        <f t="shared" si="2"/>
        <v>100</v>
      </c>
    </row>
    <row r="54" spans="1:6" s="40" customFormat="1" ht="15">
      <c r="A54" s="45" t="s">
        <v>87</v>
      </c>
      <c r="B54" s="46" t="s">
        <v>88</v>
      </c>
      <c r="C54" s="47">
        <v>4871.91</v>
      </c>
      <c r="D54" s="47">
        <v>4871.91</v>
      </c>
      <c r="E54" s="47">
        <v>4871.91</v>
      </c>
      <c r="F54" s="48">
        <f t="shared" si="2"/>
        <v>100</v>
      </c>
    </row>
    <row r="55" spans="1:6" s="40" customFormat="1" ht="30">
      <c r="A55" s="45" t="s">
        <v>89</v>
      </c>
      <c r="B55" s="46" t="s">
        <v>90</v>
      </c>
      <c r="C55" s="47">
        <v>2423250</v>
      </c>
      <c r="D55" s="47">
        <v>1861573</v>
      </c>
      <c r="E55" s="47">
        <v>1861573</v>
      </c>
      <c r="F55" s="48">
        <f t="shared" si="2"/>
        <v>100</v>
      </c>
    </row>
    <row r="56" spans="1:6" s="40" customFormat="1" ht="44.25" customHeight="1">
      <c r="A56" s="45" t="s">
        <v>91</v>
      </c>
      <c r="B56" s="46" t="s">
        <v>92</v>
      </c>
      <c r="C56" s="47">
        <v>322047</v>
      </c>
      <c r="D56" s="47">
        <v>241523</v>
      </c>
      <c r="E56" s="47">
        <v>241523</v>
      </c>
      <c r="F56" s="48">
        <f t="shared" si="2"/>
        <v>100</v>
      </c>
    </row>
    <row r="57" spans="1:6" s="40" customFormat="1" ht="45">
      <c r="A57" s="45" t="s">
        <v>93</v>
      </c>
      <c r="B57" s="46" t="s">
        <v>94</v>
      </c>
      <c r="C57" s="47">
        <v>56791</v>
      </c>
      <c r="D57" s="47">
        <v>47327</v>
      </c>
      <c r="E57" s="47">
        <v>47327</v>
      </c>
      <c r="F57" s="48">
        <f t="shared" si="2"/>
        <v>100</v>
      </c>
    </row>
    <row r="58" spans="1:6" s="40" customFormat="1" ht="15">
      <c r="A58" s="45" t="s">
        <v>95</v>
      </c>
      <c r="B58" s="46" t="s">
        <v>96</v>
      </c>
      <c r="C58" s="47">
        <v>9248248.2699999996</v>
      </c>
      <c r="D58" s="47">
        <v>7083800.2699999996</v>
      </c>
      <c r="E58" s="47">
        <v>7083800.2699999996</v>
      </c>
      <c r="F58" s="48">
        <f t="shared" si="2"/>
        <v>100</v>
      </c>
    </row>
    <row r="59" spans="1:6" s="40" customFormat="1" ht="45.75" thickBot="1">
      <c r="A59" s="49" t="s">
        <v>97</v>
      </c>
      <c r="B59" s="50" t="s">
        <v>98</v>
      </c>
      <c r="C59" s="51">
        <v>68661.600000000006</v>
      </c>
      <c r="D59" s="51">
        <v>39235.199999999997</v>
      </c>
      <c r="E59" s="51">
        <v>39235.199999999997</v>
      </c>
      <c r="F59" s="52">
        <f t="shared" si="2"/>
        <v>100</v>
      </c>
    </row>
    <row r="60" spans="1:6" s="40" customFormat="1" ht="17.25" customHeight="1" thickBot="1">
      <c r="A60" s="53" t="s">
        <v>99</v>
      </c>
      <c r="B60" s="64" t="s">
        <v>100</v>
      </c>
      <c r="C60" s="65">
        <f>SUM(C11:C50)</f>
        <v>638951303.11000001</v>
      </c>
      <c r="D60" s="65">
        <f>SUM(D11:D50)</f>
        <v>577511606.81999993</v>
      </c>
      <c r="E60" s="65">
        <f>SUM(E11:E50)</f>
        <v>621520450.50999987</v>
      </c>
      <c r="F60" s="54">
        <f t="shared" si="2"/>
        <v>107.62042583565194</v>
      </c>
    </row>
    <row r="61" spans="1:6" s="40" customFormat="1" ht="20.25" customHeight="1" thickBot="1">
      <c r="A61" s="55" t="s">
        <v>99</v>
      </c>
      <c r="B61" s="66" t="s">
        <v>101</v>
      </c>
      <c r="C61" s="67">
        <f>SUM(C11:C59)</f>
        <v>749411972.88999999</v>
      </c>
      <c r="D61" s="67">
        <f>SUM(D11:D59)</f>
        <v>663273437.19999993</v>
      </c>
      <c r="E61" s="67">
        <f>SUM(E11:E59)</f>
        <v>707282280.88999987</v>
      </c>
      <c r="F61" s="56">
        <f t="shared" si="2"/>
        <v>106.6350981694341</v>
      </c>
    </row>
    <row r="62" spans="1:6" s="40" customFormat="1" ht="15">
      <c r="A62" s="57"/>
      <c r="B62" s="58"/>
      <c r="C62" s="59"/>
      <c r="D62" s="59"/>
      <c r="E62" s="59"/>
      <c r="F62" s="59"/>
    </row>
    <row r="63" spans="1:6" s="40" customFormat="1" ht="15">
      <c r="A63" s="57"/>
      <c r="B63" s="58"/>
      <c r="C63" s="59"/>
      <c r="D63" s="59"/>
      <c r="E63" s="59"/>
      <c r="F63" s="59"/>
    </row>
    <row r="64" spans="1:6" s="40" customFormat="1" ht="15">
      <c r="A64" s="60"/>
      <c r="B64" s="61" t="s">
        <v>302</v>
      </c>
      <c r="C64" s="62"/>
      <c r="D64" s="62" t="s">
        <v>303</v>
      </c>
      <c r="E64" s="62"/>
      <c r="F64" s="59"/>
    </row>
    <row r="65" spans="1:6" s="40" customFormat="1" ht="15">
      <c r="A65" s="63"/>
      <c r="B65" s="61"/>
      <c r="C65" s="62"/>
      <c r="D65" s="62"/>
      <c r="E65" s="62"/>
      <c r="F65" s="59"/>
    </row>
    <row r="66" spans="1:6" s="40" customFormat="1" ht="15">
      <c r="A66" s="57"/>
      <c r="B66" s="58"/>
      <c r="C66" s="59"/>
      <c r="D66" s="59"/>
      <c r="E66" s="59"/>
      <c r="F66" s="59"/>
    </row>
    <row r="67" spans="1:6" s="40" customFormat="1" ht="15">
      <c r="A67" s="57"/>
      <c r="B67" s="58"/>
      <c r="C67" s="59"/>
      <c r="D67" s="59"/>
      <c r="E67" s="59"/>
      <c r="F67" s="59"/>
    </row>
    <row r="68" spans="1:6" s="40" customFormat="1" ht="15">
      <c r="A68" s="57"/>
      <c r="B68" s="58"/>
      <c r="C68" s="59"/>
      <c r="D68" s="59"/>
      <c r="E68" s="59"/>
      <c r="F68" s="59"/>
    </row>
    <row r="69" spans="1:6" s="40" customFormat="1" ht="15">
      <c r="A69" s="57"/>
      <c r="B69" s="58"/>
      <c r="C69" s="59"/>
      <c r="D69" s="59"/>
      <c r="E69" s="59"/>
      <c r="F69" s="59"/>
    </row>
  </sheetData>
  <mergeCells count="3">
    <mergeCell ref="A6:F6"/>
    <mergeCell ref="A8:F8"/>
    <mergeCell ref="A7:F7"/>
  </mergeCells>
  <conditionalFormatting sqref="A11:A61">
    <cfRule type="expression" dxfId="1" priority="2" stopIfTrue="1">
      <formula>#REF!=1</formula>
    </cfRule>
  </conditionalFormatting>
  <conditionalFormatting sqref="B11:F61">
    <cfRule type="expression" dxfId="0" priority="3" stopIfTrue="1">
      <formula>#REF!=1</formula>
    </cfRule>
  </conditionalFormatting>
  <pageMargins left="0.98425196850393704" right="0.98425196850393704" top="0.98425196850393704" bottom="0.98425196850393704" header="0.51181102362204722" footer="0.51181102362204722"/>
  <pageSetup paperSize="9"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view="pageBreakPreview" zoomScaleNormal="100" zoomScaleSheetLayoutView="100" workbookViewId="0"/>
  </sheetViews>
  <sheetFormatPr defaultRowHeight="12.75"/>
  <cols>
    <col min="1" max="1" width="9.28515625" style="2" customWidth="1"/>
    <col min="2" max="2" width="53.7109375" style="2" customWidth="1"/>
    <col min="3" max="3" width="15" style="2" customWidth="1"/>
    <col min="4" max="4" width="14.85546875" style="2" customWidth="1"/>
    <col min="5" max="5" width="15.7109375" style="2" customWidth="1"/>
    <col min="6" max="6" width="9" style="2" customWidth="1"/>
    <col min="7" max="16384" width="9.140625" style="2"/>
  </cols>
  <sheetData>
    <row r="1" spans="1:6">
      <c r="D1" s="3" t="s">
        <v>135</v>
      </c>
    </row>
    <row r="2" spans="1:6">
      <c r="A2" s="4"/>
      <c r="B2" s="10"/>
      <c r="C2" s="5"/>
      <c r="D2" s="12" t="str">
        <f>'Додаток 1'!D2</f>
        <v xml:space="preserve">до  рішення </v>
      </c>
      <c r="F2" s="5"/>
    </row>
    <row r="3" spans="1:6">
      <c r="A3" s="4"/>
      <c r="B3" s="10"/>
      <c r="C3" s="5"/>
      <c r="D3" s="12" t="str">
        <f>'Додаток 1'!D3</f>
        <v>Здолбунівської міської ради</v>
      </c>
      <c r="F3" s="5"/>
    </row>
    <row r="4" spans="1:6">
      <c r="A4" s="4"/>
      <c r="B4" s="10"/>
      <c r="C4" s="5"/>
      <c r="D4" s="12" t="str">
        <f>'Додаток 1'!D4</f>
        <v>від 03 листопада 2023 року № 1883</v>
      </c>
      <c r="F4" s="5"/>
    </row>
    <row r="5" spans="1:6">
      <c r="A5" s="4"/>
      <c r="B5" s="10"/>
      <c r="C5" s="5"/>
      <c r="D5" s="12"/>
      <c r="E5" s="12"/>
      <c r="F5" s="5"/>
    </row>
    <row r="6" spans="1:6" ht="18.75">
      <c r="A6" s="4"/>
      <c r="B6" s="107" t="s">
        <v>132</v>
      </c>
      <c r="C6" s="107"/>
      <c r="D6" s="107"/>
      <c r="E6" s="107"/>
      <c r="F6" s="5"/>
    </row>
    <row r="7" spans="1:6" ht="18.75">
      <c r="A7" s="4"/>
      <c r="B7" s="107" t="s">
        <v>105</v>
      </c>
      <c r="C7" s="107"/>
      <c r="D7" s="107"/>
      <c r="E7" s="107"/>
      <c r="F7" s="5"/>
    </row>
    <row r="8" spans="1:6" ht="18.75">
      <c r="A8" s="4"/>
      <c r="B8" s="107" t="s">
        <v>289</v>
      </c>
      <c r="C8" s="107"/>
      <c r="D8" s="107"/>
      <c r="E8" s="107"/>
      <c r="F8" s="5"/>
    </row>
    <row r="9" spans="1:6" ht="11.25" customHeight="1" thickBot="1">
      <c r="F9" s="11" t="s">
        <v>0</v>
      </c>
    </row>
    <row r="10" spans="1:6" s="40" customFormat="1" ht="70.5" customHeight="1" thickBot="1">
      <c r="A10" s="36" t="s">
        <v>1</v>
      </c>
      <c r="B10" s="37" t="s">
        <v>2</v>
      </c>
      <c r="C10" s="38" t="s">
        <v>106</v>
      </c>
      <c r="D10" s="38" t="s">
        <v>290</v>
      </c>
      <c r="E10" s="38" t="s">
        <v>291</v>
      </c>
      <c r="F10" s="39" t="s">
        <v>107</v>
      </c>
    </row>
    <row r="11" spans="1:6" s="40" customFormat="1" ht="58.5" customHeight="1">
      <c r="A11" s="41" t="s">
        <v>108</v>
      </c>
      <c r="B11" s="42" t="s">
        <v>109</v>
      </c>
      <c r="C11" s="43">
        <v>525600</v>
      </c>
      <c r="D11" s="43">
        <v>394200</v>
      </c>
      <c r="E11" s="43">
        <v>395717.42</v>
      </c>
      <c r="F11" s="44">
        <f>E11/D11*100</f>
        <v>100.38493658041602</v>
      </c>
    </row>
    <row r="12" spans="1:6" s="40" customFormat="1" ht="26.25" customHeight="1">
      <c r="A12" s="45" t="s">
        <v>110</v>
      </c>
      <c r="B12" s="46" t="s">
        <v>111</v>
      </c>
      <c r="C12" s="47">
        <v>0</v>
      </c>
      <c r="D12" s="47">
        <v>0</v>
      </c>
      <c r="E12" s="47">
        <v>27.78</v>
      </c>
      <c r="F12" s="48">
        <v>0</v>
      </c>
    </row>
    <row r="13" spans="1:6" s="40" customFormat="1" ht="48.75" customHeight="1">
      <c r="A13" s="45" t="s">
        <v>112</v>
      </c>
      <c r="B13" s="46" t="s">
        <v>113</v>
      </c>
      <c r="C13" s="47">
        <v>0</v>
      </c>
      <c r="D13" s="47">
        <v>0</v>
      </c>
      <c r="E13" s="47">
        <v>618.27</v>
      </c>
      <c r="F13" s="48">
        <v>0</v>
      </c>
    </row>
    <row r="14" spans="1:6" s="40" customFormat="1" ht="51" customHeight="1">
      <c r="A14" s="45" t="s">
        <v>114</v>
      </c>
      <c r="B14" s="46" t="s">
        <v>115</v>
      </c>
      <c r="C14" s="47">
        <v>0</v>
      </c>
      <c r="D14" s="47">
        <v>0</v>
      </c>
      <c r="E14" s="47">
        <v>21434.7</v>
      </c>
      <c r="F14" s="48">
        <v>0</v>
      </c>
    </row>
    <row r="15" spans="1:6" s="40" customFormat="1" ht="28.5" customHeight="1">
      <c r="A15" s="45" t="s">
        <v>116</v>
      </c>
      <c r="B15" s="46" t="s">
        <v>117</v>
      </c>
      <c r="C15" s="47">
        <v>4258204</v>
      </c>
      <c r="D15" s="47">
        <v>3193653</v>
      </c>
      <c r="E15" s="47">
        <v>1073325.57</v>
      </c>
      <c r="F15" s="44">
        <f>E15/D15*100</f>
        <v>33.608083595807059</v>
      </c>
    </row>
    <row r="16" spans="1:6" s="40" customFormat="1" ht="25.5" customHeight="1">
      <c r="A16" s="45" t="s">
        <v>118</v>
      </c>
      <c r="B16" s="46" t="s">
        <v>119</v>
      </c>
      <c r="C16" s="47">
        <v>0</v>
      </c>
      <c r="D16" s="47">
        <v>0</v>
      </c>
      <c r="E16" s="47">
        <v>275572</v>
      </c>
      <c r="F16" s="48">
        <v>0</v>
      </c>
    </row>
    <row r="17" spans="1:6" s="40" customFormat="1" ht="43.5" customHeight="1">
      <c r="A17" s="45" t="s">
        <v>120</v>
      </c>
      <c r="B17" s="46" t="s">
        <v>121</v>
      </c>
      <c r="C17" s="47">
        <v>0</v>
      </c>
      <c r="D17" s="47">
        <v>0</v>
      </c>
      <c r="E17" s="47">
        <v>87158.32</v>
      </c>
      <c r="F17" s="48">
        <v>0</v>
      </c>
    </row>
    <row r="18" spans="1:6" s="40" customFormat="1" ht="29.25" customHeight="1">
      <c r="A18" s="45" t="s">
        <v>122</v>
      </c>
      <c r="B18" s="46" t="s">
        <v>123</v>
      </c>
      <c r="C18" s="47">
        <v>0</v>
      </c>
      <c r="D18" s="47">
        <v>0</v>
      </c>
      <c r="E18" s="47">
        <v>12904.26</v>
      </c>
      <c r="F18" s="48">
        <v>0</v>
      </c>
    </row>
    <row r="19" spans="1:6" s="40" customFormat="1" ht="15">
      <c r="A19" s="45" t="s">
        <v>124</v>
      </c>
      <c r="B19" s="46" t="s">
        <v>125</v>
      </c>
      <c r="C19" s="47">
        <v>0</v>
      </c>
      <c r="D19" s="47">
        <v>0</v>
      </c>
      <c r="E19" s="47">
        <v>5629082.5199999996</v>
      </c>
      <c r="F19" s="48">
        <v>0</v>
      </c>
    </row>
    <row r="20" spans="1:6" s="40" customFormat="1" ht="70.5" customHeight="1">
      <c r="A20" s="45" t="s">
        <v>126</v>
      </c>
      <c r="B20" s="46" t="s">
        <v>127</v>
      </c>
      <c r="C20" s="47">
        <v>0</v>
      </c>
      <c r="D20" s="47">
        <v>0</v>
      </c>
      <c r="E20" s="47">
        <v>6847892.6799999997</v>
      </c>
      <c r="F20" s="48">
        <v>0</v>
      </c>
    </row>
    <row r="21" spans="1:6" s="40" customFormat="1" ht="42" customHeight="1">
      <c r="A21" s="45" t="s">
        <v>128</v>
      </c>
      <c r="B21" s="46" t="s">
        <v>129</v>
      </c>
      <c r="C21" s="47">
        <v>120000</v>
      </c>
      <c r="D21" s="47">
        <v>120000</v>
      </c>
      <c r="E21" s="47">
        <v>810000</v>
      </c>
      <c r="F21" s="48">
        <f>E21/D21*100</f>
        <v>675</v>
      </c>
    </row>
    <row r="22" spans="1:6" s="40" customFormat="1" ht="71.25" customHeight="1" thickBot="1">
      <c r="A22" s="49" t="s">
        <v>130</v>
      </c>
      <c r="B22" s="50" t="s">
        <v>131</v>
      </c>
      <c r="C22" s="51">
        <v>300000</v>
      </c>
      <c r="D22" s="51">
        <v>300000</v>
      </c>
      <c r="E22" s="51">
        <v>637339</v>
      </c>
      <c r="F22" s="52">
        <f>E22/D22*100</f>
        <v>212.44633333333334</v>
      </c>
    </row>
    <row r="23" spans="1:6" s="40" customFormat="1" ht="15.75" thickBot="1">
      <c r="A23" s="53" t="s">
        <v>99</v>
      </c>
      <c r="B23" s="102" t="s">
        <v>100</v>
      </c>
      <c r="C23" s="104">
        <f>SUM(C11:C22)</f>
        <v>5203804</v>
      </c>
      <c r="D23" s="104">
        <f>SUM(D11:D22)</f>
        <v>4007853</v>
      </c>
      <c r="E23" s="105">
        <f>SUM(E11:E22)</f>
        <v>15791072.52</v>
      </c>
      <c r="F23" s="101">
        <f>E23/D23*100</f>
        <v>394.00328604866496</v>
      </c>
    </row>
    <row r="24" spans="1:6" s="40" customFormat="1" ht="15.75" thickBot="1">
      <c r="A24" s="55" t="s">
        <v>99</v>
      </c>
      <c r="B24" s="103" t="s">
        <v>101</v>
      </c>
      <c r="C24" s="104">
        <f>SUM(C11:C22)</f>
        <v>5203804</v>
      </c>
      <c r="D24" s="104">
        <f>SUM(D11:D22)</f>
        <v>4007853</v>
      </c>
      <c r="E24" s="106">
        <f>SUM(E11:E22)</f>
        <v>15791072.52</v>
      </c>
      <c r="F24" s="101">
        <f>E24/D24*100</f>
        <v>394.00328604866496</v>
      </c>
    </row>
    <row r="25" spans="1:6" s="40" customFormat="1" ht="15"/>
    <row r="26" spans="1:6" s="40" customFormat="1" ht="15">
      <c r="A26" s="60"/>
      <c r="B26" s="61"/>
      <c r="C26" s="62"/>
      <c r="D26" s="62"/>
      <c r="E26" s="62"/>
    </row>
    <row r="27" spans="1:6" s="40" customFormat="1" ht="15">
      <c r="A27" s="60"/>
      <c r="B27" s="61" t="s">
        <v>302</v>
      </c>
      <c r="C27" s="62"/>
      <c r="D27" s="62" t="s">
        <v>303</v>
      </c>
      <c r="E27" s="62"/>
      <c r="F27" s="59"/>
    </row>
    <row r="28" spans="1:6" s="40" customFormat="1" ht="15" customHeight="1"/>
  </sheetData>
  <mergeCells count="3">
    <mergeCell ref="B6:E6"/>
    <mergeCell ref="B7:E7"/>
    <mergeCell ref="B8:E8"/>
  </mergeCells>
  <pageMargins left="0.23622047244094491" right="0.23622047244094491" top="0.74803149606299213" bottom="0.74803149606299213" header="0.31496062992125984" footer="0.31496062992125984"/>
  <pageSetup paperSize="9" scale="8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5"/>
  <sheetViews>
    <sheetView zoomScaleNormal="100" zoomScaleSheetLayoutView="90" workbookViewId="0"/>
  </sheetViews>
  <sheetFormatPr defaultRowHeight="12.75"/>
  <cols>
    <col min="1" max="1" width="10.85546875" style="2" customWidth="1"/>
    <col min="2" max="2" width="58.42578125" style="2" customWidth="1"/>
    <col min="3" max="3" width="14.85546875" style="2" customWidth="1"/>
    <col min="4" max="4" width="15.28515625" style="2" customWidth="1"/>
    <col min="5" max="5" width="15.140625" style="2" customWidth="1"/>
    <col min="6" max="6" width="10.85546875" style="2" customWidth="1"/>
    <col min="7" max="16384" width="9.140625" style="2"/>
  </cols>
  <sheetData>
    <row r="1" spans="1:7">
      <c r="C1" s="3"/>
      <c r="D1" s="3" t="s">
        <v>133</v>
      </c>
    </row>
    <row r="2" spans="1:7">
      <c r="C2" s="12"/>
      <c r="D2" s="12" t="str">
        <f>'Додаток 1'!D2</f>
        <v xml:space="preserve">до  рішення </v>
      </c>
    </row>
    <row r="3" spans="1:7">
      <c r="C3" s="12"/>
      <c r="D3" s="12" t="str">
        <f>'Додаток 1'!D3</f>
        <v>Здолбунівської міської ради</v>
      </c>
    </row>
    <row r="4" spans="1:7">
      <c r="C4" s="12"/>
      <c r="D4" s="12" t="str">
        <f>'Додаток 1'!D4</f>
        <v>від 03 листопада 2023 року № 1883</v>
      </c>
    </row>
    <row r="5" spans="1:7">
      <c r="C5" s="12"/>
      <c r="D5" s="12"/>
    </row>
    <row r="6" spans="1:7" ht="18.75">
      <c r="B6" s="107" t="s">
        <v>234</v>
      </c>
      <c r="C6" s="107"/>
      <c r="D6" s="107"/>
      <c r="E6" s="107"/>
    </row>
    <row r="7" spans="1:7" ht="18.75">
      <c r="B7" s="107" t="s">
        <v>105</v>
      </c>
      <c r="C7" s="107"/>
      <c r="D7" s="107"/>
      <c r="E7" s="107"/>
    </row>
    <row r="8" spans="1:7" ht="18.75">
      <c r="B8" s="107" t="s">
        <v>292</v>
      </c>
      <c r="C8" s="107"/>
      <c r="D8" s="107"/>
      <c r="E8" s="107"/>
    </row>
    <row r="9" spans="1:7" ht="13.5" thickBot="1">
      <c r="F9" s="2" t="s">
        <v>0</v>
      </c>
    </row>
    <row r="10" spans="1:7" ht="56.25" customHeight="1" thickBot="1">
      <c r="A10" s="26" t="s">
        <v>136</v>
      </c>
      <c r="B10" s="27" t="s">
        <v>137</v>
      </c>
      <c r="C10" s="27" t="s">
        <v>106</v>
      </c>
      <c r="D10" s="27" t="s">
        <v>290</v>
      </c>
      <c r="E10" s="27" t="s">
        <v>293</v>
      </c>
      <c r="F10" s="28" t="s">
        <v>107</v>
      </c>
      <c r="G10" s="17"/>
    </row>
    <row r="11" spans="1:7" ht="38.25">
      <c r="A11" s="29" t="s">
        <v>138</v>
      </c>
      <c r="B11" s="24" t="s">
        <v>139</v>
      </c>
      <c r="C11" s="25">
        <v>21273635</v>
      </c>
      <c r="D11" s="25">
        <v>16364208</v>
      </c>
      <c r="E11" s="25">
        <v>15517022.75</v>
      </c>
      <c r="F11" s="30">
        <f>E11/D11*100</f>
        <v>94.82293765760005</v>
      </c>
      <c r="G11" s="20"/>
    </row>
    <row r="12" spans="1:7" ht="15" customHeight="1">
      <c r="A12" s="31" t="s">
        <v>140</v>
      </c>
      <c r="B12" s="18" t="s">
        <v>141</v>
      </c>
      <c r="C12" s="19">
        <v>20000</v>
      </c>
      <c r="D12" s="19">
        <v>20000</v>
      </c>
      <c r="E12" s="19">
        <v>9583.5</v>
      </c>
      <c r="F12" s="30">
        <f t="shared" ref="F12:F62" si="0">E12/D12*100</f>
        <v>47.917500000000004</v>
      </c>
      <c r="G12" s="20"/>
    </row>
    <row r="13" spans="1:7">
      <c r="A13" s="31" t="s">
        <v>142</v>
      </c>
      <c r="B13" s="18" t="s">
        <v>143</v>
      </c>
      <c r="C13" s="19">
        <v>35000</v>
      </c>
      <c r="D13" s="19">
        <v>30000</v>
      </c>
      <c r="E13" s="19">
        <v>13305.5</v>
      </c>
      <c r="F13" s="30">
        <f t="shared" si="0"/>
        <v>44.351666666666667</v>
      </c>
      <c r="G13" s="20"/>
    </row>
    <row r="14" spans="1:7" ht="25.5">
      <c r="A14" s="31" t="s">
        <v>144</v>
      </c>
      <c r="B14" s="18" t="s">
        <v>145</v>
      </c>
      <c r="C14" s="19">
        <v>460000</v>
      </c>
      <c r="D14" s="19">
        <v>460000</v>
      </c>
      <c r="E14" s="19">
        <v>434700</v>
      </c>
      <c r="F14" s="30">
        <f t="shared" si="0"/>
        <v>94.5</v>
      </c>
      <c r="G14" s="20"/>
    </row>
    <row r="15" spans="1:7" ht="25.5">
      <c r="A15" s="31" t="s">
        <v>146</v>
      </c>
      <c r="B15" s="18" t="s">
        <v>147</v>
      </c>
      <c r="C15" s="19">
        <v>400000</v>
      </c>
      <c r="D15" s="19">
        <v>300000</v>
      </c>
      <c r="E15" s="19">
        <v>300000</v>
      </c>
      <c r="F15" s="30">
        <f t="shared" si="0"/>
        <v>100</v>
      </c>
      <c r="G15" s="20"/>
    </row>
    <row r="16" spans="1:7" ht="38.25">
      <c r="A16" s="31" t="s">
        <v>148</v>
      </c>
      <c r="B16" s="18" t="s">
        <v>149</v>
      </c>
      <c r="C16" s="19">
        <v>14308641</v>
      </c>
      <c r="D16" s="19">
        <v>10855141</v>
      </c>
      <c r="E16" s="19">
        <v>10656723.85</v>
      </c>
      <c r="F16" s="30">
        <f t="shared" si="0"/>
        <v>98.172136594080158</v>
      </c>
      <c r="G16" s="20"/>
    </row>
    <row r="17" spans="1:7" ht="51">
      <c r="A17" s="31" t="s">
        <v>150</v>
      </c>
      <c r="B17" s="18" t="s">
        <v>151</v>
      </c>
      <c r="C17" s="19">
        <v>370000</v>
      </c>
      <c r="D17" s="19">
        <v>302500</v>
      </c>
      <c r="E17" s="19">
        <v>299539.59999999998</v>
      </c>
      <c r="F17" s="30">
        <f t="shared" si="0"/>
        <v>99.021355371900825</v>
      </c>
      <c r="G17" s="20"/>
    </row>
    <row r="18" spans="1:7">
      <c r="A18" s="31" t="s">
        <v>152</v>
      </c>
      <c r="B18" s="18" t="s">
        <v>153</v>
      </c>
      <c r="C18" s="19">
        <v>2200000</v>
      </c>
      <c r="D18" s="19">
        <v>1773773</v>
      </c>
      <c r="E18" s="19">
        <v>1623400</v>
      </c>
      <c r="F18" s="30">
        <f t="shared" si="0"/>
        <v>91.522421414690598</v>
      </c>
      <c r="G18" s="20"/>
    </row>
    <row r="19" spans="1:7">
      <c r="A19" s="31" t="s">
        <v>154</v>
      </c>
      <c r="B19" s="18" t="s">
        <v>155</v>
      </c>
      <c r="C19" s="19">
        <v>50000</v>
      </c>
      <c r="D19" s="19">
        <v>50000</v>
      </c>
      <c r="E19" s="19">
        <v>32510</v>
      </c>
      <c r="F19" s="30">
        <f t="shared" si="0"/>
        <v>65.02</v>
      </c>
      <c r="G19" s="20"/>
    </row>
    <row r="20" spans="1:7" ht="25.5">
      <c r="A20" s="31" t="s">
        <v>156</v>
      </c>
      <c r="B20" s="18" t="s">
        <v>157</v>
      </c>
      <c r="C20" s="19">
        <v>4878868.34</v>
      </c>
      <c r="D20" s="19">
        <v>4878868.34</v>
      </c>
      <c r="E20" s="19">
        <v>4875053.34</v>
      </c>
      <c r="F20" s="30">
        <f t="shared" si="0"/>
        <v>99.921805637411396</v>
      </c>
      <c r="G20" s="20"/>
    </row>
    <row r="21" spans="1:7">
      <c r="A21" s="31" t="s">
        <v>158</v>
      </c>
      <c r="B21" s="18" t="s">
        <v>159</v>
      </c>
      <c r="C21" s="19">
        <v>700109.6</v>
      </c>
      <c r="D21" s="19">
        <v>678109.6</v>
      </c>
      <c r="E21" s="19">
        <v>677111.7</v>
      </c>
      <c r="F21" s="30">
        <f t="shared" si="0"/>
        <v>99.8528408976956</v>
      </c>
      <c r="G21" s="20"/>
    </row>
    <row r="22" spans="1:7" ht="25.5">
      <c r="A22" s="31" t="s">
        <v>160</v>
      </c>
      <c r="B22" s="18" t="s">
        <v>161</v>
      </c>
      <c r="C22" s="19">
        <v>2019065.73</v>
      </c>
      <c r="D22" s="19">
        <v>2019065.73</v>
      </c>
      <c r="E22" s="19">
        <v>601854.14</v>
      </c>
      <c r="F22" s="30">
        <f t="shared" si="0"/>
        <v>29.80854615367079</v>
      </c>
      <c r="G22" s="20"/>
    </row>
    <row r="23" spans="1:7">
      <c r="A23" s="31" t="s">
        <v>162</v>
      </c>
      <c r="B23" s="18" t="s">
        <v>163</v>
      </c>
      <c r="C23" s="19">
        <v>34388721.259999998</v>
      </c>
      <c r="D23" s="19">
        <v>26827721.260000002</v>
      </c>
      <c r="E23" s="19">
        <v>25182820.829999998</v>
      </c>
      <c r="F23" s="30">
        <f t="shared" si="0"/>
        <v>93.868653941725043</v>
      </c>
      <c r="G23" s="20"/>
    </row>
    <row r="24" spans="1:7" ht="51">
      <c r="A24" s="31" t="s">
        <v>164</v>
      </c>
      <c r="B24" s="18" t="s">
        <v>165</v>
      </c>
      <c r="C24" s="19">
        <v>669165.68000000005</v>
      </c>
      <c r="D24" s="19">
        <v>348165.39</v>
      </c>
      <c r="E24" s="19">
        <v>348165.39</v>
      </c>
      <c r="F24" s="30">
        <f t="shared" si="0"/>
        <v>100</v>
      </c>
      <c r="G24" s="20"/>
    </row>
    <row r="25" spans="1:7">
      <c r="A25" s="31" t="s">
        <v>166</v>
      </c>
      <c r="B25" s="18" t="s">
        <v>167</v>
      </c>
      <c r="C25" s="19">
        <v>139200</v>
      </c>
      <c r="D25" s="19">
        <v>39200</v>
      </c>
      <c r="E25" s="19">
        <v>29400</v>
      </c>
      <c r="F25" s="30">
        <f t="shared" si="0"/>
        <v>75</v>
      </c>
      <c r="G25" s="20"/>
    </row>
    <row r="26" spans="1:7" ht="25.5">
      <c r="A26" s="31" t="s">
        <v>168</v>
      </c>
      <c r="B26" s="18" t="s">
        <v>169</v>
      </c>
      <c r="C26" s="19">
        <v>256411768.59999999</v>
      </c>
      <c r="D26" s="19">
        <v>252105991.59999999</v>
      </c>
      <c r="E26" s="19">
        <v>205613825.83000001</v>
      </c>
      <c r="F26" s="30">
        <f t="shared" si="0"/>
        <v>81.558484399781321</v>
      </c>
      <c r="G26" s="20"/>
    </row>
    <row r="27" spans="1:7">
      <c r="A27" s="31" t="s">
        <v>170</v>
      </c>
      <c r="B27" s="18" t="s">
        <v>171</v>
      </c>
      <c r="C27" s="19">
        <v>31300</v>
      </c>
      <c r="D27" s="19">
        <v>31300</v>
      </c>
      <c r="E27" s="19">
        <v>31300</v>
      </c>
      <c r="F27" s="30">
        <f t="shared" si="0"/>
        <v>100</v>
      </c>
      <c r="G27" s="20"/>
    </row>
    <row r="28" spans="1:7">
      <c r="A28" s="31" t="s">
        <v>172</v>
      </c>
      <c r="B28" s="18" t="s">
        <v>173</v>
      </c>
      <c r="C28" s="19">
        <v>50000</v>
      </c>
      <c r="D28" s="19">
        <v>50000</v>
      </c>
      <c r="E28" s="19">
        <v>0</v>
      </c>
      <c r="F28" s="30">
        <v>0</v>
      </c>
      <c r="G28" s="20"/>
    </row>
    <row r="29" spans="1:7" ht="25.5">
      <c r="A29" s="31" t="s">
        <v>174</v>
      </c>
      <c r="B29" s="18" t="s">
        <v>175</v>
      </c>
      <c r="C29" s="19">
        <v>382585</v>
      </c>
      <c r="D29" s="19">
        <v>382585</v>
      </c>
      <c r="E29" s="19">
        <v>305794.84000000003</v>
      </c>
      <c r="F29" s="30">
        <f t="shared" si="0"/>
        <v>79.9286014872512</v>
      </c>
      <c r="G29" s="20"/>
    </row>
    <row r="30" spans="1:7">
      <c r="A30" s="31" t="s">
        <v>176</v>
      </c>
      <c r="B30" s="18" t="s">
        <v>177</v>
      </c>
      <c r="C30" s="19">
        <v>155000</v>
      </c>
      <c r="D30" s="19">
        <v>155000</v>
      </c>
      <c r="E30" s="19">
        <v>99400</v>
      </c>
      <c r="F30" s="30">
        <f t="shared" si="0"/>
        <v>64.129032258064512</v>
      </c>
      <c r="G30" s="20"/>
    </row>
    <row r="31" spans="1:7">
      <c r="A31" s="31" t="s">
        <v>178</v>
      </c>
      <c r="B31" s="18" t="s">
        <v>179</v>
      </c>
      <c r="C31" s="19">
        <v>605000</v>
      </c>
      <c r="D31" s="19">
        <v>423500</v>
      </c>
      <c r="E31" s="19">
        <v>0</v>
      </c>
      <c r="F31" s="30">
        <f t="shared" si="0"/>
        <v>0</v>
      </c>
      <c r="G31" s="20"/>
    </row>
    <row r="32" spans="1:7">
      <c r="A32" s="31" t="s">
        <v>180</v>
      </c>
      <c r="B32" s="18" t="s">
        <v>96</v>
      </c>
      <c r="C32" s="19">
        <v>8339452</v>
      </c>
      <c r="D32" s="19">
        <v>8339452</v>
      </c>
      <c r="E32" s="19">
        <v>8189452</v>
      </c>
      <c r="F32" s="30">
        <f t="shared" si="0"/>
        <v>98.201320662316903</v>
      </c>
      <c r="G32" s="20"/>
    </row>
    <row r="33" spans="1:7" ht="25.5">
      <c r="A33" s="31" t="s">
        <v>181</v>
      </c>
      <c r="B33" s="18" t="s">
        <v>182</v>
      </c>
      <c r="C33" s="19">
        <v>1096154.97</v>
      </c>
      <c r="D33" s="19">
        <v>1096154.97</v>
      </c>
      <c r="E33" s="19">
        <v>997154.97</v>
      </c>
      <c r="F33" s="30">
        <f t="shared" si="0"/>
        <v>90.968430312367232</v>
      </c>
      <c r="G33" s="20"/>
    </row>
    <row r="34" spans="1:7" ht="25.5">
      <c r="A34" s="31" t="s">
        <v>183</v>
      </c>
      <c r="B34" s="18" t="s">
        <v>184</v>
      </c>
      <c r="C34" s="19">
        <v>3866027</v>
      </c>
      <c r="D34" s="19">
        <v>2992000</v>
      </c>
      <c r="E34" s="19">
        <v>2295954.4900000002</v>
      </c>
      <c r="F34" s="30">
        <f t="shared" si="0"/>
        <v>76.736446858288772</v>
      </c>
      <c r="G34" s="20"/>
    </row>
    <row r="35" spans="1:7">
      <c r="A35" s="31" t="s">
        <v>185</v>
      </c>
      <c r="B35" s="18" t="s">
        <v>186</v>
      </c>
      <c r="C35" s="19">
        <v>49876029.619999997</v>
      </c>
      <c r="D35" s="19">
        <v>36919559.100000001</v>
      </c>
      <c r="E35" s="19">
        <v>28213447.239999998</v>
      </c>
      <c r="F35" s="30">
        <f t="shared" si="0"/>
        <v>76.418700352247697</v>
      </c>
      <c r="G35" s="20"/>
    </row>
    <row r="36" spans="1:7" ht="25.5">
      <c r="A36" s="31" t="s">
        <v>187</v>
      </c>
      <c r="B36" s="18" t="s">
        <v>188</v>
      </c>
      <c r="C36" s="19">
        <v>54850763.340000004</v>
      </c>
      <c r="D36" s="19">
        <v>42654710.859999999</v>
      </c>
      <c r="E36" s="19">
        <v>31000261.829999998</v>
      </c>
      <c r="F36" s="30">
        <f t="shared" si="0"/>
        <v>72.677228856967574</v>
      </c>
      <c r="G36" s="20"/>
    </row>
    <row r="37" spans="1:7" ht="25.5">
      <c r="A37" s="31" t="s">
        <v>189</v>
      </c>
      <c r="B37" s="18" t="s">
        <v>190</v>
      </c>
      <c r="C37" s="19">
        <v>86765500</v>
      </c>
      <c r="D37" s="19">
        <v>66600500</v>
      </c>
      <c r="E37" s="19">
        <v>63503534.960000001</v>
      </c>
      <c r="F37" s="30">
        <f t="shared" si="0"/>
        <v>95.349937252723322</v>
      </c>
      <c r="G37" s="20"/>
    </row>
    <row r="38" spans="1:7" ht="25.5">
      <c r="A38" s="31" t="s">
        <v>191</v>
      </c>
      <c r="B38" s="18" t="s">
        <v>192</v>
      </c>
      <c r="C38" s="19">
        <v>8000610</v>
      </c>
      <c r="D38" s="19">
        <v>5833000</v>
      </c>
      <c r="E38" s="19">
        <v>4625361.46</v>
      </c>
      <c r="F38" s="30">
        <f t="shared" si="0"/>
        <v>79.296441968112461</v>
      </c>
      <c r="G38" s="20"/>
    </row>
    <row r="39" spans="1:7">
      <c r="A39" s="31" t="s">
        <v>193</v>
      </c>
      <c r="B39" s="18" t="s">
        <v>194</v>
      </c>
      <c r="C39" s="19">
        <v>12311825</v>
      </c>
      <c r="D39" s="19">
        <v>8989010</v>
      </c>
      <c r="E39" s="19">
        <v>8215798.7800000003</v>
      </c>
      <c r="F39" s="30">
        <f t="shared" si="0"/>
        <v>91.398260542595906</v>
      </c>
      <c r="G39" s="20"/>
    </row>
    <row r="40" spans="1:7">
      <c r="A40" s="31" t="s">
        <v>195</v>
      </c>
      <c r="B40" s="18" t="s">
        <v>196</v>
      </c>
      <c r="C40" s="19">
        <v>221290</v>
      </c>
      <c r="D40" s="19">
        <v>221290</v>
      </c>
      <c r="E40" s="19">
        <v>136260</v>
      </c>
      <c r="F40" s="30">
        <f t="shared" si="0"/>
        <v>61.575308418816931</v>
      </c>
      <c r="G40" s="20"/>
    </row>
    <row r="41" spans="1:7" ht="25.5">
      <c r="A41" s="31" t="s">
        <v>197</v>
      </c>
      <c r="B41" s="18" t="s">
        <v>198</v>
      </c>
      <c r="C41" s="19">
        <v>888042</v>
      </c>
      <c r="D41" s="19">
        <v>651600</v>
      </c>
      <c r="E41" s="19">
        <v>518759.19</v>
      </c>
      <c r="F41" s="30">
        <f t="shared" si="0"/>
        <v>79.613135359116029</v>
      </c>
      <c r="G41" s="20"/>
    </row>
    <row r="42" spans="1:7" ht="25.5">
      <c r="A42" s="31" t="s">
        <v>199</v>
      </c>
      <c r="B42" s="18" t="s">
        <v>200</v>
      </c>
      <c r="C42" s="19">
        <v>2423250</v>
      </c>
      <c r="D42" s="19">
        <v>1861573</v>
      </c>
      <c r="E42" s="19">
        <v>1733416.51</v>
      </c>
      <c r="F42" s="30">
        <f t="shared" si="0"/>
        <v>93.115688184132452</v>
      </c>
      <c r="G42" s="20"/>
    </row>
    <row r="43" spans="1:7" ht="38.25">
      <c r="A43" s="31" t="s">
        <v>201</v>
      </c>
      <c r="B43" s="18" t="s">
        <v>202</v>
      </c>
      <c r="C43" s="19">
        <v>322047</v>
      </c>
      <c r="D43" s="19">
        <v>241523</v>
      </c>
      <c r="E43" s="19">
        <v>212008.83</v>
      </c>
      <c r="F43" s="30">
        <f t="shared" si="0"/>
        <v>87.779975406068971</v>
      </c>
      <c r="G43" s="20"/>
    </row>
    <row r="44" spans="1:7" ht="51">
      <c r="A44" s="31" t="s">
        <v>203</v>
      </c>
      <c r="B44" s="18" t="s">
        <v>204</v>
      </c>
      <c r="C44" s="19">
        <v>56791</v>
      </c>
      <c r="D44" s="19">
        <v>47327</v>
      </c>
      <c r="E44" s="19">
        <v>36719.14</v>
      </c>
      <c r="F44" s="30">
        <f t="shared" si="0"/>
        <v>77.586029116571936</v>
      </c>
      <c r="G44" s="20"/>
    </row>
    <row r="45" spans="1:7">
      <c r="A45" s="31" t="s">
        <v>205</v>
      </c>
      <c r="B45" s="18" t="s">
        <v>206</v>
      </c>
      <c r="C45" s="19">
        <v>9669038.9000000004</v>
      </c>
      <c r="D45" s="19">
        <v>6720898.9000000004</v>
      </c>
      <c r="E45" s="19">
        <v>5117002.17</v>
      </c>
      <c r="F45" s="30">
        <f t="shared" si="0"/>
        <v>76.135681344648702</v>
      </c>
      <c r="G45" s="20"/>
    </row>
    <row r="46" spans="1:7">
      <c r="A46" s="31" t="s">
        <v>207</v>
      </c>
      <c r="B46" s="18" t="s">
        <v>208</v>
      </c>
      <c r="C46" s="19">
        <v>788038</v>
      </c>
      <c r="D46" s="19">
        <v>596038</v>
      </c>
      <c r="E46" s="19">
        <v>516986.41</v>
      </c>
      <c r="F46" s="30">
        <f t="shared" si="0"/>
        <v>86.737156020253735</v>
      </c>
      <c r="G46" s="20"/>
    </row>
    <row r="47" spans="1:7" ht="25.5">
      <c r="A47" s="31" t="s">
        <v>209</v>
      </c>
      <c r="B47" s="18" t="s">
        <v>210</v>
      </c>
      <c r="C47" s="19">
        <v>5220446.2699999996</v>
      </c>
      <c r="D47" s="19">
        <v>4333146.2699999996</v>
      </c>
      <c r="E47" s="19">
        <v>2191520.04</v>
      </c>
      <c r="F47" s="30">
        <f t="shared" si="0"/>
        <v>50.575722660753854</v>
      </c>
      <c r="G47" s="20"/>
    </row>
    <row r="48" spans="1:7" ht="25.5">
      <c r="A48" s="31" t="s">
        <v>211</v>
      </c>
      <c r="B48" s="18" t="s">
        <v>212</v>
      </c>
      <c r="C48" s="19">
        <v>30000</v>
      </c>
      <c r="D48" s="19">
        <v>30000</v>
      </c>
      <c r="E48" s="19">
        <v>0</v>
      </c>
      <c r="F48" s="30">
        <f t="shared" si="0"/>
        <v>0</v>
      </c>
      <c r="G48" s="20"/>
    </row>
    <row r="49" spans="1:7">
      <c r="A49" s="31" t="s">
        <v>213</v>
      </c>
      <c r="B49" s="18" t="s">
        <v>214</v>
      </c>
      <c r="C49" s="19">
        <v>3231005</v>
      </c>
      <c r="D49" s="19">
        <v>2443839</v>
      </c>
      <c r="E49" s="19">
        <v>2410731.7000000002</v>
      </c>
      <c r="F49" s="30">
        <f t="shared" si="0"/>
        <v>98.64527491377298</v>
      </c>
      <c r="G49" s="20"/>
    </row>
    <row r="50" spans="1:7">
      <c r="A50" s="31" t="s">
        <v>215</v>
      </c>
      <c r="B50" s="18" t="s">
        <v>216</v>
      </c>
      <c r="C50" s="19">
        <v>966487</v>
      </c>
      <c r="D50" s="19">
        <v>816513</v>
      </c>
      <c r="E50" s="19">
        <v>611303.62</v>
      </c>
      <c r="F50" s="30">
        <f t="shared" si="0"/>
        <v>74.867591820338447</v>
      </c>
      <c r="G50" s="20"/>
    </row>
    <row r="51" spans="1:7" ht="25.5">
      <c r="A51" s="31" t="s">
        <v>217</v>
      </c>
      <c r="B51" s="18" t="s">
        <v>218</v>
      </c>
      <c r="C51" s="19">
        <v>6184587</v>
      </c>
      <c r="D51" s="19">
        <v>4664587</v>
      </c>
      <c r="E51" s="19">
        <v>4178004.61</v>
      </c>
      <c r="F51" s="30">
        <f t="shared" si="0"/>
        <v>89.568585814778459</v>
      </c>
      <c r="G51" s="20"/>
    </row>
    <row r="52" spans="1:7">
      <c r="A52" s="31" t="s">
        <v>219</v>
      </c>
      <c r="B52" s="18" t="s">
        <v>155</v>
      </c>
      <c r="C52" s="19">
        <v>30000</v>
      </c>
      <c r="D52" s="19">
        <v>30000</v>
      </c>
      <c r="E52" s="19">
        <v>0</v>
      </c>
      <c r="F52" s="30">
        <f t="shared" si="0"/>
        <v>0</v>
      </c>
      <c r="G52" s="20"/>
    </row>
    <row r="53" spans="1:7" ht="25.5">
      <c r="A53" s="31" t="s">
        <v>220</v>
      </c>
      <c r="B53" s="18" t="s">
        <v>221</v>
      </c>
      <c r="C53" s="19">
        <v>43400</v>
      </c>
      <c r="D53" s="19">
        <v>39500</v>
      </c>
      <c r="E53" s="19">
        <v>2730</v>
      </c>
      <c r="F53" s="30">
        <f t="shared" si="0"/>
        <v>6.9113924050632907</v>
      </c>
      <c r="G53" s="20"/>
    </row>
    <row r="54" spans="1:7" ht="25.5">
      <c r="A54" s="31" t="s">
        <v>222</v>
      </c>
      <c r="B54" s="18" t="s">
        <v>223</v>
      </c>
      <c r="C54" s="19">
        <v>30000</v>
      </c>
      <c r="D54" s="19">
        <v>30000</v>
      </c>
      <c r="E54" s="19">
        <v>11455.55</v>
      </c>
      <c r="F54" s="30">
        <f t="shared" si="0"/>
        <v>38.185166666666667</v>
      </c>
      <c r="G54" s="20"/>
    </row>
    <row r="55" spans="1:7" ht="25.5">
      <c r="A55" s="31" t="s">
        <v>224</v>
      </c>
      <c r="B55" s="18" t="s">
        <v>225</v>
      </c>
      <c r="C55" s="19">
        <v>5898806</v>
      </c>
      <c r="D55" s="19">
        <v>4234506</v>
      </c>
      <c r="E55" s="19">
        <v>3395926.62</v>
      </c>
      <c r="F55" s="30">
        <f t="shared" si="0"/>
        <v>80.196523986505156</v>
      </c>
      <c r="G55" s="20"/>
    </row>
    <row r="56" spans="1:7" ht="25.5">
      <c r="A56" s="31" t="s">
        <v>226</v>
      </c>
      <c r="B56" s="18" t="s">
        <v>227</v>
      </c>
      <c r="C56" s="19">
        <v>68661.600000000006</v>
      </c>
      <c r="D56" s="19">
        <v>39235.199999999997</v>
      </c>
      <c r="E56" s="19">
        <v>29426.400000000001</v>
      </c>
      <c r="F56" s="30">
        <f t="shared" si="0"/>
        <v>75.000000000000014</v>
      </c>
      <c r="G56" s="20"/>
    </row>
    <row r="57" spans="1:7" ht="25.5">
      <c r="A57" s="31" t="s">
        <v>228</v>
      </c>
      <c r="B57" s="18" t="s">
        <v>229</v>
      </c>
      <c r="C57" s="19">
        <v>85880</v>
      </c>
      <c r="D57" s="19">
        <v>63220</v>
      </c>
      <c r="E57" s="19">
        <v>62498.3</v>
      </c>
      <c r="F57" s="30">
        <f t="shared" si="0"/>
        <v>98.858430876304965</v>
      </c>
      <c r="G57" s="20"/>
    </row>
    <row r="58" spans="1:7" ht="25.5">
      <c r="A58" s="86" t="s">
        <v>296</v>
      </c>
      <c r="B58" s="18" t="s">
        <v>297</v>
      </c>
      <c r="C58" s="19">
        <v>32200</v>
      </c>
      <c r="D58" s="19">
        <v>32200</v>
      </c>
      <c r="E58" s="19">
        <v>26139</v>
      </c>
      <c r="F58" s="30">
        <f t="shared" si="0"/>
        <v>81.177018633540371</v>
      </c>
      <c r="G58" s="20"/>
    </row>
    <row r="59" spans="1:7">
      <c r="A59" s="31" t="s">
        <v>230</v>
      </c>
      <c r="B59" s="18" t="s">
        <v>173</v>
      </c>
      <c r="C59" s="19">
        <v>274000</v>
      </c>
      <c r="D59" s="19">
        <v>274000</v>
      </c>
      <c r="E59" s="19">
        <v>238708.01</v>
      </c>
      <c r="F59" s="30">
        <f t="shared" si="0"/>
        <v>87.119711678832118</v>
      </c>
      <c r="G59" s="20"/>
    </row>
    <row r="60" spans="1:7" ht="25.5">
      <c r="A60" s="31" t="s">
        <v>231</v>
      </c>
      <c r="B60" s="18" t="s">
        <v>184</v>
      </c>
      <c r="C60" s="19">
        <v>2418050</v>
      </c>
      <c r="D60" s="19">
        <v>1874200</v>
      </c>
      <c r="E60" s="19">
        <v>997138.92</v>
      </c>
      <c r="F60" s="30">
        <f t="shared" si="0"/>
        <v>53.203442535481805</v>
      </c>
      <c r="G60" s="20"/>
    </row>
    <row r="61" spans="1:7" ht="13.5" thickBot="1">
      <c r="A61" s="32" t="s">
        <v>232</v>
      </c>
      <c r="B61" s="33" t="s">
        <v>233</v>
      </c>
      <c r="C61" s="34">
        <v>1000000</v>
      </c>
      <c r="D61" s="34">
        <v>800000</v>
      </c>
      <c r="E61" s="34">
        <v>0</v>
      </c>
      <c r="F61" s="99">
        <f t="shared" si="0"/>
        <v>0</v>
      </c>
      <c r="G61" s="20"/>
    </row>
    <row r="62" spans="1:7" ht="13.5" thickBot="1">
      <c r="A62" s="21" t="s">
        <v>99</v>
      </c>
      <c r="B62" s="22" t="s">
        <v>101</v>
      </c>
      <c r="C62" s="23">
        <f>SUM(C11:C61)</f>
        <v>604536441.91000009</v>
      </c>
      <c r="D62" s="23">
        <f>SUM(D11:D61)</f>
        <v>521564712.22000003</v>
      </c>
      <c r="E62" s="23">
        <f>SUM(E11:E61)</f>
        <v>436119212.01999998</v>
      </c>
      <c r="F62" s="100">
        <f t="shared" si="0"/>
        <v>83.617469089059369</v>
      </c>
      <c r="G62" s="20"/>
    </row>
    <row r="64" spans="1:7" ht="15.75">
      <c r="A64" s="14"/>
      <c r="B64" s="15"/>
      <c r="C64" s="13"/>
      <c r="D64" s="13"/>
      <c r="E64" s="13"/>
    </row>
    <row r="65" spans="1:6" s="40" customFormat="1" ht="15">
      <c r="A65" s="60"/>
      <c r="B65" s="61" t="s">
        <v>302</v>
      </c>
      <c r="C65" s="62"/>
      <c r="D65" s="62" t="s">
        <v>303</v>
      </c>
      <c r="E65" s="62"/>
      <c r="F65" s="59"/>
    </row>
  </sheetData>
  <mergeCells count="3">
    <mergeCell ref="B6:E6"/>
    <mergeCell ref="B7:E7"/>
    <mergeCell ref="B8:E8"/>
  </mergeCells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zoomScaleNormal="100" zoomScaleSheetLayoutView="90" workbookViewId="0"/>
  </sheetViews>
  <sheetFormatPr defaultRowHeight="12.75"/>
  <cols>
    <col min="1" max="1" width="9.140625" style="2"/>
    <col min="2" max="2" width="64.7109375" style="2" customWidth="1"/>
    <col min="3" max="3" width="18.28515625" style="2" customWidth="1"/>
    <col min="4" max="4" width="18.42578125" style="2" customWidth="1"/>
    <col min="5" max="5" width="17.28515625" style="2" customWidth="1"/>
    <col min="6" max="6" width="11.42578125" style="2" customWidth="1"/>
    <col min="7" max="16384" width="9.140625" style="2"/>
  </cols>
  <sheetData>
    <row r="1" spans="1:7">
      <c r="C1" s="3" t="s">
        <v>285</v>
      </c>
    </row>
    <row r="2" spans="1:7">
      <c r="C2" s="12" t="str">
        <f>'Додаток 1'!D2</f>
        <v xml:space="preserve">до  рішення </v>
      </c>
    </row>
    <row r="3" spans="1:7">
      <c r="C3" s="12" t="str">
        <f>'Додаток 1'!D3</f>
        <v>Здолбунівської міської ради</v>
      </c>
    </row>
    <row r="4" spans="1:7">
      <c r="C4" s="12" t="str">
        <f>'Додаток 1'!D4</f>
        <v>від 03 листопада 2023 року № 1883</v>
      </c>
    </row>
    <row r="5" spans="1:7">
      <c r="C5" s="12"/>
    </row>
    <row r="6" spans="1:7" ht="18.75">
      <c r="A6" s="107" t="s">
        <v>134</v>
      </c>
      <c r="B6" s="107"/>
      <c r="C6" s="107"/>
      <c r="D6" s="107"/>
      <c r="E6" s="107"/>
      <c r="F6" s="107"/>
      <c r="G6" s="107"/>
    </row>
    <row r="7" spans="1:7" ht="18.75">
      <c r="A7" s="107" t="s">
        <v>105</v>
      </c>
      <c r="B7" s="107"/>
      <c r="C7" s="107"/>
      <c r="D7" s="107"/>
      <c r="E7" s="107"/>
      <c r="F7" s="107"/>
      <c r="G7" s="107"/>
    </row>
    <row r="8" spans="1:7" ht="18.75">
      <c r="A8" s="107" t="s">
        <v>294</v>
      </c>
      <c r="B8" s="107"/>
      <c r="C8" s="107"/>
      <c r="D8" s="107"/>
      <c r="E8" s="107"/>
      <c r="F8" s="107"/>
      <c r="G8" s="107"/>
    </row>
    <row r="10" spans="1:7" ht="13.5" thickBot="1">
      <c r="F10" s="2" t="s">
        <v>0</v>
      </c>
    </row>
    <row r="11" spans="1:7" ht="51.75" thickBot="1">
      <c r="A11" s="26" t="s">
        <v>136</v>
      </c>
      <c r="B11" s="27" t="s">
        <v>137</v>
      </c>
      <c r="C11" s="27" t="s">
        <v>106</v>
      </c>
      <c r="D11" s="27" t="s">
        <v>290</v>
      </c>
      <c r="E11" s="27" t="s">
        <v>295</v>
      </c>
      <c r="F11" s="28" t="s">
        <v>107</v>
      </c>
    </row>
    <row r="12" spans="1:7" s="40" customFormat="1" ht="15" customHeight="1">
      <c r="A12" s="68" t="s">
        <v>235</v>
      </c>
      <c r="B12" s="69" t="s">
        <v>236</v>
      </c>
      <c r="C12" s="70">
        <v>186010637</v>
      </c>
      <c r="D12" s="70">
        <v>141933503</v>
      </c>
      <c r="E12" s="70">
        <v>127277937.11</v>
      </c>
      <c r="F12" s="71">
        <f>E12/D12*100</f>
        <v>89.674343562139796</v>
      </c>
    </row>
    <row r="13" spans="1:7" s="40" customFormat="1" ht="15.75" customHeight="1">
      <c r="A13" s="72" t="s">
        <v>237</v>
      </c>
      <c r="B13" s="73" t="s">
        <v>238</v>
      </c>
      <c r="C13" s="74">
        <v>41444613.600000001</v>
      </c>
      <c r="D13" s="74">
        <v>31690872.199999999</v>
      </c>
      <c r="E13" s="74">
        <v>28009666.219999999</v>
      </c>
      <c r="F13" s="75">
        <f t="shared" ref="F13:F30" si="0">E13/D13*100</f>
        <v>88.384018095910903</v>
      </c>
    </row>
    <row r="14" spans="1:7" s="40" customFormat="1" ht="15" customHeight="1">
      <c r="A14" s="72" t="s">
        <v>239</v>
      </c>
      <c r="B14" s="73" t="s">
        <v>240</v>
      </c>
      <c r="C14" s="74">
        <v>4705914</v>
      </c>
      <c r="D14" s="74">
        <v>4249028</v>
      </c>
      <c r="E14" s="74">
        <v>3054333.53</v>
      </c>
      <c r="F14" s="75">
        <f t="shared" si="0"/>
        <v>71.883111384533123</v>
      </c>
    </row>
    <row r="15" spans="1:7" s="40" customFormat="1" ht="15" customHeight="1">
      <c r="A15" s="72" t="s">
        <v>241</v>
      </c>
      <c r="B15" s="73" t="s">
        <v>242</v>
      </c>
      <c r="C15" s="74">
        <v>173156</v>
      </c>
      <c r="D15" s="74">
        <v>139644</v>
      </c>
      <c r="E15" s="74">
        <v>102640.99</v>
      </c>
      <c r="F15" s="75">
        <f t="shared" si="0"/>
        <v>73.501897682678816</v>
      </c>
    </row>
    <row r="16" spans="1:7" s="40" customFormat="1" ht="15" customHeight="1">
      <c r="A16" s="72" t="s">
        <v>243</v>
      </c>
      <c r="B16" s="73" t="s">
        <v>244</v>
      </c>
      <c r="C16" s="74">
        <v>10785585.779999999</v>
      </c>
      <c r="D16" s="74">
        <v>7248261.2599999998</v>
      </c>
      <c r="E16" s="74">
        <v>4744038.16</v>
      </c>
      <c r="F16" s="75">
        <f t="shared" si="0"/>
        <v>65.450705897982502</v>
      </c>
    </row>
    <row r="17" spans="1:6" s="40" customFormat="1" ht="14.25" customHeight="1">
      <c r="A17" s="72" t="s">
        <v>245</v>
      </c>
      <c r="B17" s="73" t="s">
        <v>246</v>
      </c>
      <c r="C17" s="74">
        <v>7553258</v>
      </c>
      <c r="D17" s="74">
        <v>6898295</v>
      </c>
      <c r="E17" s="74">
        <v>5292580.66</v>
      </c>
      <c r="F17" s="75">
        <f t="shared" si="0"/>
        <v>76.723025907126328</v>
      </c>
    </row>
    <row r="18" spans="1:6" s="40" customFormat="1" ht="14.25" customHeight="1">
      <c r="A18" s="72" t="s">
        <v>247</v>
      </c>
      <c r="B18" s="73" t="s">
        <v>248</v>
      </c>
      <c r="C18" s="74">
        <v>59848</v>
      </c>
      <c r="D18" s="74">
        <v>54448</v>
      </c>
      <c r="E18" s="74">
        <v>23972.44</v>
      </c>
      <c r="F18" s="75">
        <f t="shared" si="0"/>
        <v>44.028136937995882</v>
      </c>
    </row>
    <row r="19" spans="1:6" s="40" customFormat="1" ht="15.75" customHeight="1">
      <c r="A19" s="72" t="s">
        <v>249</v>
      </c>
      <c r="B19" s="73" t="s">
        <v>250</v>
      </c>
      <c r="C19" s="74">
        <v>13283866.130000001</v>
      </c>
      <c r="D19" s="74">
        <v>8869487.6500000004</v>
      </c>
      <c r="E19" s="74">
        <v>5979638.0099999998</v>
      </c>
      <c r="F19" s="75">
        <f t="shared" si="0"/>
        <v>67.418076961863733</v>
      </c>
    </row>
    <row r="20" spans="1:6" s="40" customFormat="1" ht="14.25" customHeight="1">
      <c r="A20" s="72" t="s">
        <v>251</v>
      </c>
      <c r="B20" s="73" t="s">
        <v>252</v>
      </c>
      <c r="C20" s="74">
        <v>1218778</v>
      </c>
      <c r="D20" s="74">
        <v>973090</v>
      </c>
      <c r="E20" s="74">
        <v>535826.72</v>
      </c>
      <c r="F20" s="75">
        <f t="shared" si="0"/>
        <v>55.064456525090179</v>
      </c>
    </row>
    <row r="21" spans="1:6" s="40" customFormat="1" ht="15" customHeight="1">
      <c r="A21" s="72" t="s">
        <v>253</v>
      </c>
      <c r="B21" s="73" t="s">
        <v>254</v>
      </c>
      <c r="C21" s="74">
        <v>4806838</v>
      </c>
      <c r="D21" s="74">
        <v>3701368</v>
      </c>
      <c r="E21" s="74">
        <v>1713423.52</v>
      </c>
      <c r="F21" s="75">
        <f t="shared" si="0"/>
        <v>46.291628392529468</v>
      </c>
    </row>
    <row r="22" spans="1:6" s="40" customFormat="1" ht="14.25" customHeight="1">
      <c r="A22" s="72" t="s">
        <v>255</v>
      </c>
      <c r="B22" s="73" t="s">
        <v>256</v>
      </c>
      <c r="C22" s="74">
        <v>3366820.04</v>
      </c>
      <c r="D22" s="74">
        <v>2129322.04</v>
      </c>
      <c r="E22" s="74">
        <v>1060729.07</v>
      </c>
      <c r="F22" s="75">
        <f t="shared" si="0"/>
        <v>49.815342633658176</v>
      </c>
    </row>
    <row r="23" spans="1:6" s="40" customFormat="1" ht="15">
      <c r="A23" s="72" t="s">
        <v>257</v>
      </c>
      <c r="B23" s="73" t="s">
        <v>258</v>
      </c>
      <c r="C23" s="74">
        <v>1469004.96</v>
      </c>
      <c r="D23" s="74">
        <v>1129249.96</v>
      </c>
      <c r="E23" s="74">
        <v>637590.93000000005</v>
      </c>
      <c r="F23" s="75">
        <f t="shared" si="0"/>
        <v>56.461452520219716</v>
      </c>
    </row>
    <row r="24" spans="1:6" s="40" customFormat="1" ht="26.25" customHeight="1">
      <c r="A24" s="72" t="s">
        <v>259</v>
      </c>
      <c r="B24" s="73" t="s">
        <v>260</v>
      </c>
      <c r="C24" s="74">
        <v>91456</v>
      </c>
      <c r="D24" s="74">
        <v>91456</v>
      </c>
      <c r="E24" s="74">
        <v>59175.01</v>
      </c>
      <c r="F24" s="75">
        <f t="shared" si="0"/>
        <v>64.703256210636809</v>
      </c>
    </row>
    <row r="25" spans="1:6" s="40" customFormat="1" ht="28.5" customHeight="1">
      <c r="A25" s="72" t="s">
        <v>261</v>
      </c>
      <c r="B25" s="73" t="s">
        <v>262</v>
      </c>
      <c r="C25" s="74">
        <v>316191987.38</v>
      </c>
      <c r="D25" s="74">
        <v>299777110.08999997</v>
      </c>
      <c r="E25" s="74">
        <v>246264138.49000001</v>
      </c>
      <c r="F25" s="75">
        <f t="shared" si="0"/>
        <v>82.14908016695</v>
      </c>
    </row>
    <row r="26" spans="1:6" s="40" customFormat="1" ht="15" customHeight="1">
      <c r="A26" s="72" t="s">
        <v>263</v>
      </c>
      <c r="B26" s="73" t="s">
        <v>264</v>
      </c>
      <c r="C26" s="74">
        <v>9435606.9700000007</v>
      </c>
      <c r="D26" s="74">
        <v>9435606.9700000007</v>
      </c>
      <c r="E26" s="74">
        <v>9186606.9700000007</v>
      </c>
      <c r="F26" s="75">
        <f t="shared" si="0"/>
        <v>97.361060069673499</v>
      </c>
    </row>
    <row r="27" spans="1:6" s="40" customFormat="1" ht="14.25" customHeight="1">
      <c r="A27" s="72" t="s">
        <v>265</v>
      </c>
      <c r="B27" s="73" t="s">
        <v>266</v>
      </c>
      <c r="C27" s="74">
        <v>2818490</v>
      </c>
      <c r="D27" s="74">
        <v>2324763</v>
      </c>
      <c r="E27" s="74">
        <v>2085338.6</v>
      </c>
      <c r="F27" s="75">
        <f t="shared" si="0"/>
        <v>89.701126523434866</v>
      </c>
    </row>
    <row r="28" spans="1:6" s="40" customFormat="1" ht="14.25" customHeight="1">
      <c r="A28" s="72" t="s">
        <v>267</v>
      </c>
      <c r="B28" s="73" t="s">
        <v>268</v>
      </c>
      <c r="C28" s="74">
        <v>120582.05</v>
      </c>
      <c r="D28" s="74">
        <v>119207.05</v>
      </c>
      <c r="E28" s="74">
        <v>91575.59</v>
      </c>
      <c r="F28" s="85">
        <f t="shared" si="0"/>
        <v>76.820615894781383</v>
      </c>
    </row>
    <row r="29" spans="1:6" s="40" customFormat="1" ht="15.75" customHeight="1" thickBot="1">
      <c r="A29" s="76" t="s">
        <v>269</v>
      </c>
      <c r="B29" s="77" t="s">
        <v>270</v>
      </c>
      <c r="C29" s="78">
        <v>1000000</v>
      </c>
      <c r="D29" s="78">
        <v>800000</v>
      </c>
      <c r="E29" s="78">
        <v>0</v>
      </c>
      <c r="F29" s="85">
        <f t="shared" si="0"/>
        <v>0</v>
      </c>
    </row>
    <row r="30" spans="1:6" ht="18.75" customHeight="1" thickBot="1">
      <c r="A30" s="21" t="s">
        <v>99</v>
      </c>
      <c r="B30" s="93" t="s">
        <v>101</v>
      </c>
      <c r="C30" s="94">
        <f>SUM(C12:C29)</f>
        <v>604536441.90999997</v>
      </c>
      <c r="D30" s="94">
        <f>SUM(D12:D29)</f>
        <v>521564712.21999997</v>
      </c>
      <c r="E30" s="94">
        <f>SUM(E12:E29)</f>
        <v>436119212.02000004</v>
      </c>
      <c r="F30" s="98">
        <f t="shared" si="0"/>
        <v>83.617469089059398</v>
      </c>
    </row>
    <row r="33" spans="1:6" s="40" customFormat="1" ht="15">
      <c r="A33" s="60"/>
      <c r="B33" s="61" t="s">
        <v>302</v>
      </c>
      <c r="C33" s="62"/>
      <c r="D33" s="62" t="s">
        <v>303</v>
      </c>
      <c r="E33" s="62"/>
      <c r="F33" s="59"/>
    </row>
    <row r="34" spans="1:6" ht="15.75">
      <c r="A34" s="16"/>
      <c r="B34" s="15"/>
      <c r="C34" s="13"/>
      <c r="D34" s="13"/>
      <c r="E34" s="13"/>
    </row>
  </sheetData>
  <mergeCells count="3">
    <mergeCell ref="A6:G6"/>
    <mergeCell ref="A7:G7"/>
    <mergeCell ref="A8:G8"/>
  </mergeCells>
  <pageMargins left="0.7" right="0.7" top="0.75" bottom="0.75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8"/>
  <sheetViews>
    <sheetView view="pageBreakPreview" zoomScale="90" zoomScaleNormal="100" zoomScaleSheetLayoutView="90" workbookViewId="0"/>
  </sheetViews>
  <sheetFormatPr defaultRowHeight="12.75"/>
  <cols>
    <col min="1" max="1" width="9.140625" style="2"/>
    <col min="2" max="2" width="52.140625" style="2" customWidth="1"/>
    <col min="3" max="3" width="15.140625" style="2" customWidth="1"/>
    <col min="4" max="4" width="17.42578125" style="2" customWidth="1"/>
    <col min="5" max="5" width="16" style="2" customWidth="1"/>
    <col min="6" max="6" width="9.42578125" style="2" customWidth="1"/>
    <col min="7" max="16384" width="9.140625" style="2"/>
  </cols>
  <sheetData>
    <row r="1" spans="1:7">
      <c r="D1" s="3" t="s">
        <v>286</v>
      </c>
    </row>
    <row r="2" spans="1:7">
      <c r="D2" s="12" t="str">
        <f>'Додаток 1'!D2</f>
        <v xml:space="preserve">до  рішення </v>
      </c>
    </row>
    <row r="3" spans="1:7">
      <c r="D3" s="12" t="str">
        <f>'Додаток 1'!D3</f>
        <v>Здолбунівської міської ради</v>
      </c>
    </row>
    <row r="4" spans="1:7">
      <c r="D4" s="12" t="str">
        <f>'Додаток 1'!D4</f>
        <v>від 03 листопада 2023 року № 1883</v>
      </c>
    </row>
    <row r="5" spans="1:7">
      <c r="D5" s="12"/>
    </row>
    <row r="6" spans="1:7" ht="18.75">
      <c r="A6" s="107" t="s">
        <v>287</v>
      </c>
      <c r="B6" s="107"/>
      <c r="C6" s="107"/>
      <c r="D6" s="107"/>
      <c r="E6" s="107"/>
      <c r="F6" s="107"/>
    </row>
    <row r="7" spans="1:7" ht="18.75">
      <c r="A7" s="107" t="s">
        <v>105</v>
      </c>
      <c r="B7" s="107"/>
      <c r="C7" s="107"/>
      <c r="D7" s="107"/>
      <c r="E7" s="107"/>
      <c r="F7" s="107"/>
    </row>
    <row r="8" spans="1:7" ht="18.75">
      <c r="A8" s="107" t="s">
        <v>292</v>
      </c>
      <c r="B8" s="107"/>
      <c r="C8" s="107"/>
      <c r="D8" s="107"/>
      <c r="E8" s="107"/>
      <c r="F8" s="107"/>
    </row>
    <row r="9" spans="1:7">
      <c r="D9" s="12"/>
    </row>
    <row r="10" spans="1:7">
      <c r="D10" s="12"/>
    </row>
    <row r="11" spans="1:7" ht="13.5" thickBot="1">
      <c r="F11" s="2" t="s">
        <v>288</v>
      </c>
    </row>
    <row r="12" spans="1:7" s="40" customFormat="1" ht="69.75" customHeight="1" thickBot="1">
      <c r="A12" s="79" t="s">
        <v>136</v>
      </c>
      <c r="B12" s="80" t="s">
        <v>137</v>
      </c>
      <c r="C12" s="80" t="s">
        <v>106</v>
      </c>
      <c r="D12" s="80" t="s">
        <v>290</v>
      </c>
      <c r="E12" s="80" t="s">
        <v>295</v>
      </c>
      <c r="F12" s="81" t="s">
        <v>107</v>
      </c>
    </row>
    <row r="13" spans="1:7" ht="66" customHeight="1">
      <c r="A13" s="82" t="s">
        <v>138</v>
      </c>
      <c r="B13" s="83" t="s">
        <v>139</v>
      </c>
      <c r="C13" s="84">
        <v>120000</v>
      </c>
      <c r="D13" s="84">
        <v>120000</v>
      </c>
      <c r="E13" s="84">
        <v>85500</v>
      </c>
      <c r="F13" s="85">
        <f>E13/D13*100</f>
        <v>71.25</v>
      </c>
      <c r="G13" s="20"/>
    </row>
    <row r="14" spans="1:7" s="40" customFormat="1" ht="60">
      <c r="A14" s="82" t="s">
        <v>148</v>
      </c>
      <c r="B14" s="83" t="s">
        <v>149</v>
      </c>
      <c r="C14" s="84">
        <v>58784</v>
      </c>
      <c r="D14" s="84">
        <v>58784</v>
      </c>
      <c r="E14" s="84">
        <v>58784</v>
      </c>
      <c r="F14" s="85">
        <f t="shared" ref="F14:F34" si="0">E14/D14*100</f>
        <v>100</v>
      </c>
    </row>
    <row r="15" spans="1:7" s="40" customFormat="1" ht="30">
      <c r="A15" s="72" t="s">
        <v>271</v>
      </c>
      <c r="B15" s="73" t="s">
        <v>272</v>
      </c>
      <c r="C15" s="74">
        <v>1195963</v>
      </c>
      <c r="D15" s="74">
        <v>1195963</v>
      </c>
      <c r="E15" s="74">
        <v>1195962.24</v>
      </c>
      <c r="F15" s="85">
        <f t="shared" si="0"/>
        <v>99.999936452883574</v>
      </c>
    </row>
    <row r="16" spans="1:7" s="40" customFormat="1" ht="16.5" customHeight="1">
      <c r="A16" s="72" t="s">
        <v>166</v>
      </c>
      <c r="B16" s="73" t="s">
        <v>167</v>
      </c>
      <c r="C16" s="74">
        <v>339900</v>
      </c>
      <c r="D16" s="74">
        <v>339900</v>
      </c>
      <c r="E16" s="74">
        <v>139775</v>
      </c>
      <c r="F16" s="85">
        <f t="shared" si="0"/>
        <v>41.122388937922921</v>
      </c>
    </row>
    <row r="17" spans="1:7" s="40" customFormat="1" ht="34.5" customHeight="1">
      <c r="A17" s="72" t="s">
        <v>273</v>
      </c>
      <c r="B17" s="73" t="s">
        <v>274</v>
      </c>
      <c r="C17" s="74">
        <v>41966682.960000001</v>
      </c>
      <c r="D17" s="74">
        <v>40266876.960000001</v>
      </c>
      <c r="E17" s="74">
        <v>14396772.949999999</v>
      </c>
      <c r="F17" s="85">
        <f t="shared" si="0"/>
        <v>35.75338848429034</v>
      </c>
    </row>
    <row r="18" spans="1:7" s="40" customFormat="1" ht="33" customHeight="1">
      <c r="A18" s="72" t="s">
        <v>275</v>
      </c>
      <c r="B18" s="73" t="s">
        <v>276</v>
      </c>
      <c r="C18" s="74">
        <v>100000</v>
      </c>
      <c r="D18" s="74">
        <v>0</v>
      </c>
      <c r="E18" s="74">
        <v>0</v>
      </c>
      <c r="F18" s="85">
        <v>0</v>
      </c>
    </row>
    <row r="19" spans="1:7" s="40" customFormat="1" ht="30">
      <c r="A19" s="72" t="s">
        <v>277</v>
      </c>
      <c r="B19" s="73" t="s">
        <v>278</v>
      </c>
      <c r="C19" s="74">
        <v>1429308.58</v>
      </c>
      <c r="D19" s="74">
        <v>1079308.58</v>
      </c>
      <c r="E19" s="74">
        <v>0</v>
      </c>
      <c r="F19" s="85">
        <f t="shared" si="0"/>
        <v>0</v>
      </c>
    </row>
    <row r="20" spans="1:7" s="40" customFormat="1" ht="30">
      <c r="A20" s="72" t="s">
        <v>279</v>
      </c>
      <c r="B20" s="73" t="s">
        <v>280</v>
      </c>
      <c r="C20" s="74">
        <v>7842582</v>
      </c>
      <c r="D20" s="74">
        <v>6825582</v>
      </c>
      <c r="E20" s="74">
        <v>6442582</v>
      </c>
      <c r="F20" s="85">
        <f t="shared" si="0"/>
        <v>94.388756885493436</v>
      </c>
    </row>
    <row r="21" spans="1:7" s="40" customFormat="1" ht="32.25" customHeight="1">
      <c r="A21" s="72" t="s">
        <v>174</v>
      </c>
      <c r="B21" s="73" t="s">
        <v>175</v>
      </c>
      <c r="C21" s="74">
        <v>170000</v>
      </c>
      <c r="D21" s="74">
        <v>170000</v>
      </c>
      <c r="E21" s="74">
        <v>15750</v>
      </c>
      <c r="F21" s="85">
        <f t="shared" si="0"/>
        <v>9.264705882352942</v>
      </c>
    </row>
    <row r="22" spans="1:7" s="40" customFormat="1" ht="33" customHeight="1">
      <c r="A22" s="72" t="s">
        <v>176</v>
      </c>
      <c r="B22" s="73" t="s">
        <v>177</v>
      </c>
      <c r="C22" s="74">
        <v>29200631</v>
      </c>
      <c r="D22" s="74">
        <v>29200631</v>
      </c>
      <c r="E22" s="74">
        <v>25600631</v>
      </c>
      <c r="F22" s="85">
        <f t="shared" si="0"/>
        <v>87.671499290546151</v>
      </c>
    </row>
    <row r="23" spans="1:7" s="40" customFormat="1" ht="18" customHeight="1">
      <c r="A23" s="72" t="s">
        <v>281</v>
      </c>
      <c r="B23" s="73" t="s">
        <v>282</v>
      </c>
      <c r="C23" s="74">
        <v>625600</v>
      </c>
      <c r="D23" s="74">
        <v>494200</v>
      </c>
      <c r="E23" s="74">
        <v>70525</v>
      </c>
      <c r="F23" s="85">
        <f t="shared" si="0"/>
        <v>14.270538243626063</v>
      </c>
    </row>
    <row r="24" spans="1:7" s="40" customFormat="1" ht="30">
      <c r="A24" s="72" t="s">
        <v>283</v>
      </c>
      <c r="B24" s="73" t="s">
        <v>284</v>
      </c>
      <c r="C24" s="74">
        <v>112973.4</v>
      </c>
      <c r="D24" s="74">
        <v>112973.4</v>
      </c>
      <c r="E24" s="74">
        <v>112973.4</v>
      </c>
      <c r="F24" s="85">
        <f t="shared" si="0"/>
        <v>100</v>
      </c>
    </row>
    <row r="25" spans="1:7" s="40" customFormat="1" ht="15">
      <c r="A25" s="72" t="s">
        <v>180</v>
      </c>
      <c r="B25" s="73" t="s">
        <v>96</v>
      </c>
      <c r="C25" s="74">
        <v>1000000</v>
      </c>
      <c r="D25" s="74">
        <v>1000000</v>
      </c>
      <c r="E25" s="74">
        <v>1000000</v>
      </c>
      <c r="F25" s="85">
        <f t="shared" si="0"/>
        <v>100</v>
      </c>
      <c r="G25" s="87"/>
    </row>
    <row r="26" spans="1:7" s="40" customFormat="1" ht="45">
      <c r="A26" s="72" t="s">
        <v>181</v>
      </c>
      <c r="B26" s="73" t="s">
        <v>182</v>
      </c>
      <c r="C26" s="74">
        <v>775545</v>
      </c>
      <c r="D26" s="74">
        <v>775545</v>
      </c>
      <c r="E26" s="74">
        <v>775545</v>
      </c>
      <c r="F26" s="85">
        <f t="shared" si="0"/>
        <v>100</v>
      </c>
    </row>
    <row r="27" spans="1:7" s="40" customFormat="1" ht="15">
      <c r="A27" s="72" t="s">
        <v>185</v>
      </c>
      <c r="B27" s="73" t="s">
        <v>186</v>
      </c>
      <c r="C27" s="74">
        <v>22199285</v>
      </c>
      <c r="D27" s="74">
        <v>22199285</v>
      </c>
      <c r="E27" s="74">
        <v>17949252.640000001</v>
      </c>
      <c r="F27" s="85">
        <f t="shared" si="0"/>
        <v>80.855093486119031</v>
      </c>
    </row>
    <row r="28" spans="1:7" s="40" customFormat="1" ht="45">
      <c r="A28" s="72" t="s">
        <v>187</v>
      </c>
      <c r="B28" s="73" t="s">
        <v>188</v>
      </c>
      <c r="C28" s="74">
        <v>54200658.68</v>
      </c>
      <c r="D28" s="74">
        <v>54200658.68</v>
      </c>
      <c r="E28" s="74">
        <v>26400780.789999999</v>
      </c>
      <c r="F28" s="85">
        <f t="shared" si="0"/>
        <v>48.709335703593332</v>
      </c>
    </row>
    <row r="29" spans="1:7" s="40" customFormat="1" ht="45">
      <c r="A29" s="72" t="s">
        <v>209</v>
      </c>
      <c r="B29" s="73" t="s">
        <v>210</v>
      </c>
      <c r="C29" s="74">
        <v>5800000</v>
      </c>
      <c r="D29" s="74">
        <v>5800000</v>
      </c>
      <c r="E29" s="74">
        <v>5800000</v>
      </c>
      <c r="F29" s="85">
        <f t="shared" si="0"/>
        <v>100</v>
      </c>
    </row>
    <row r="30" spans="1:7" s="40" customFormat="1" ht="18" customHeight="1">
      <c r="A30" s="72" t="s">
        <v>213</v>
      </c>
      <c r="B30" s="73" t="s">
        <v>214</v>
      </c>
      <c r="C30" s="74">
        <v>94800</v>
      </c>
      <c r="D30" s="74">
        <v>94800</v>
      </c>
      <c r="E30" s="74">
        <v>94800</v>
      </c>
      <c r="F30" s="85">
        <f t="shared" si="0"/>
        <v>100</v>
      </c>
      <c r="G30" s="87"/>
    </row>
    <row r="31" spans="1:7" s="40" customFormat="1" ht="34.5" customHeight="1">
      <c r="A31" s="76" t="s">
        <v>224</v>
      </c>
      <c r="B31" s="77" t="s">
        <v>225</v>
      </c>
      <c r="C31" s="78">
        <v>100000</v>
      </c>
      <c r="D31" s="78">
        <v>100000</v>
      </c>
      <c r="E31" s="78">
        <v>99990</v>
      </c>
      <c r="F31" s="88">
        <f t="shared" si="0"/>
        <v>99.99</v>
      </c>
    </row>
    <row r="32" spans="1:7" s="40" customFormat="1" ht="18.75" customHeight="1">
      <c r="A32" s="90" t="s">
        <v>298</v>
      </c>
      <c r="B32" s="73" t="s">
        <v>300</v>
      </c>
      <c r="C32" s="74">
        <v>1768428</v>
      </c>
      <c r="D32" s="74">
        <v>1768428</v>
      </c>
      <c r="E32" s="95">
        <v>0</v>
      </c>
      <c r="F32" s="75">
        <f t="shared" si="0"/>
        <v>0</v>
      </c>
    </row>
    <row r="33" spans="1:6" s="40" customFormat="1" ht="18.75" customHeight="1">
      <c r="A33" s="90" t="s">
        <v>299</v>
      </c>
      <c r="B33" s="73" t="s">
        <v>301</v>
      </c>
      <c r="C33" s="74">
        <v>1277000</v>
      </c>
      <c r="D33" s="74">
        <v>1277000</v>
      </c>
      <c r="E33" s="95">
        <v>0</v>
      </c>
      <c r="F33" s="75">
        <f t="shared" si="0"/>
        <v>0</v>
      </c>
    </row>
    <row r="34" spans="1:6" s="40" customFormat="1" ht="15.75" thickBot="1">
      <c r="A34" s="89" t="s">
        <v>99</v>
      </c>
      <c r="B34" s="91" t="s">
        <v>101</v>
      </c>
      <c r="C34" s="92">
        <f>SUM(C13:C33)</f>
        <v>170378141.62</v>
      </c>
      <c r="D34" s="92">
        <f>SUM(D13:D33)</f>
        <v>167079935.62</v>
      </c>
      <c r="E34" s="96">
        <f>SUM(E13:E33)</f>
        <v>100239624.01999998</v>
      </c>
      <c r="F34" s="97">
        <f t="shared" si="0"/>
        <v>59.995009962166264</v>
      </c>
    </row>
    <row r="35" spans="1:6" s="40" customFormat="1" ht="15"/>
    <row r="36" spans="1:6" s="40" customFormat="1" ht="8.25" customHeight="1"/>
    <row r="37" spans="1:6" s="40" customFormat="1" ht="15">
      <c r="A37" s="60"/>
      <c r="B37" s="61" t="s">
        <v>302</v>
      </c>
      <c r="C37" s="62"/>
      <c r="D37" s="62" t="s">
        <v>303</v>
      </c>
      <c r="E37" s="62"/>
      <c r="F37" s="59"/>
    </row>
    <row r="38" spans="1:6" ht="15.75">
      <c r="A38" s="16"/>
      <c r="B38" s="15"/>
      <c r="C38" s="13"/>
      <c r="D38" s="13"/>
      <c r="E38" s="13"/>
    </row>
  </sheetData>
  <mergeCells count="3">
    <mergeCell ref="A6:F6"/>
    <mergeCell ref="A7:F7"/>
    <mergeCell ref="A8:F8"/>
  </mergeCells>
  <pageMargins left="0.7" right="0.7" top="0.75" bottom="0.75" header="0.3" footer="0.3"/>
  <pageSetup paperSize="9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6</vt:i4>
      </vt:variant>
    </vt:vector>
  </HeadingPairs>
  <TitlesOfParts>
    <vt:vector size="11" baseType="lpstr">
      <vt:lpstr>Додаток 1</vt:lpstr>
      <vt:lpstr>Додаток 2</vt:lpstr>
      <vt:lpstr>Додаток 3</vt:lpstr>
      <vt:lpstr>Додаток 4</vt:lpstr>
      <vt:lpstr>Додаток 5</vt:lpstr>
      <vt:lpstr>'Додаток 1'!Заголовки_для_друку</vt:lpstr>
      <vt:lpstr>'Додаток 1'!Область_друку</vt:lpstr>
      <vt:lpstr>'Додаток 2'!Область_друку</vt:lpstr>
      <vt:lpstr>'Додаток 3'!Область_друку</vt:lpstr>
      <vt:lpstr>'Додаток 4'!Область_друку</vt:lpstr>
      <vt:lpstr>'Додаток 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Світлана Прокопчук</cp:lastModifiedBy>
  <cp:lastPrinted>2023-10-11T06:02:01Z</cp:lastPrinted>
  <dcterms:created xsi:type="dcterms:W3CDTF">2023-07-12T08:16:06Z</dcterms:created>
  <dcterms:modified xsi:type="dcterms:W3CDTF">2023-11-03T09:46:47Z</dcterms:modified>
</cp:coreProperties>
</file>