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D:\Мої документи\Рішення\01.03.24\"/>
    </mc:Choice>
  </mc:AlternateContent>
  <xr:revisionPtr revIDLastSave="0" documentId="13_ncr:1_{74DBA12D-AD0E-4390-894A-716543099BD1}" xr6:coauthVersionLast="47" xr6:coauthVersionMax="47" xr10:uidLastSave="{00000000-0000-0000-0000-000000000000}"/>
  <bookViews>
    <workbookView xWindow="-120" yWindow="-120" windowWidth="20730" windowHeight="11160" xr2:uid="{00000000-000D-0000-FFFF-FFFF00000000}"/>
  </bookViews>
  <sheets>
    <sheet name="дод.1" sheetId="1" r:id="rId1"/>
    <sheet name="дод.2" sheetId="2" r:id="rId2"/>
    <sheet name="дод.3" sheetId="3" r:id="rId3"/>
    <sheet name="дод.4" sheetId="4" r:id="rId4"/>
    <sheet name="дод.5" sheetId="5" r:id="rId5"/>
  </sheets>
  <definedNames>
    <definedName name="_xlnm.Print_Titles" localSheetId="0">дод.1!$10:$10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5" i="5" l="1"/>
  <c r="E44" i="5"/>
  <c r="C45" i="5"/>
  <c r="E43" i="5"/>
  <c r="E42" i="5"/>
  <c r="E39" i="5"/>
  <c r="E37" i="5"/>
  <c r="E35" i="5"/>
  <c r="E32" i="5"/>
  <c r="E27" i="5"/>
  <c r="D68" i="3" l="1"/>
  <c r="C68" i="3"/>
  <c r="E25" i="2" l="1"/>
  <c r="E24" i="2"/>
  <c r="D25" i="2"/>
  <c r="D24" i="2"/>
  <c r="F21" i="2"/>
  <c r="E61" i="1"/>
  <c r="E60" i="1"/>
  <c r="D61" i="1"/>
  <c r="D60" i="1"/>
  <c r="D30" i="4" l="1"/>
  <c r="C30" i="4"/>
  <c r="E62" i="3"/>
  <c r="E51" i="3"/>
  <c r="E13" i="3"/>
  <c r="F58" i="1" l="1"/>
  <c r="F55" i="1"/>
  <c r="F56" i="1"/>
  <c r="F33" i="1"/>
  <c r="F15" i="1"/>
  <c r="C4" i="5" l="1"/>
  <c r="C3" i="5"/>
  <c r="C2" i="5"/>
  <c r="E41" i="5"/>
  <c r="E40" i="5"/>
  <c r="E38" i="5"/>
  <c r="E36" i="5"/>
  <c r="E34" i="5"/>
  <c r="E33" i="5"/>
  <c r="E31" i="5"/>
  <c r="E30" i="5"/>
  <c r="E29" i="5"/>
  <c r="E28" i="5"/>
  <c r="E26" i="5"/>
  <c r="E25" i="5"/>
  <c r="E24" i="5"/>
  <c r="E23" i="5"/>
  <c r="E22" i="5"/>
  <c r="E21" i="5"/>
  <c r="E20" i="5"/>
  <c r="E19" i="5"/>
  <c r="E18" i="5"/>
  <c r="E17" i="5"/>
  <c r="E16" i="5"/>
  <c r="E15" i="5"/>
  <c r="E14" i="5"/>
  <c r="E13" i="5"/>
  <c r="E12" i="5"/>
  <c r="E45" i="5" l="1"/>
  <c r="C4" i="4"/>
  <c r="C3" i="4"/>
  <c r="C2" i="4"/>
  <c r="E30" i="4"/>
  <c r="E29" i="4"/>
  <c r="E28" i="4"/>
  <c r="E27" i="4"/>
  <c r="E26" i="4"/>
  <c r="E25" i="4"/>
  <c r="E24" i="4"/>
  <c r="E23" i="4"/>
  <c r="E22" i="4"/>
  <c r="E21" i="4"/>
  <c r="E20" i="4"/>
  <c r="E19" i="4"/>
  <c r="E18" i="4"/>
  <c r="E17" i="4"/>
  <c r="E16" i="4"/>
  <c r="E15" i="4"/>
  <c r="E14" i="4"/>
  <c r="E13" i="4"/>
  <c r="E12" i="4"/>
  <c r="C4" i="3" l="1"/>
  <c r="C3" i="3"/>
  <c r="C2" i="3"/>
  <c r="E68" i="3" l="1"/>
  <c r="E67" i="3"/>
  <c r="E66" i="3"/>
  <c r="E65" i="3"/>
  <c r="E64" i="3"/>
  <c r="E63" i="3"/>
  <c r="E61" i="3"/>
  <c r="E60" i="3"/>
  <c r="E59" i="3"/>
  <c r="E58" i="3"/>
  <c r="E57" i="3"/>
  <c r="E56" i="3"/>
  <c r="E55" i="3"/>
  <c r="E54" i="3"/>
  <c r="E53" i="3"/>
  <c r="E52"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2" i="3"/>
  <c r="E11" i="3"/>
  <c r="D3" i="2" l="1"/>
  <c r="D2" i="2"/>
  <c r="D4" i="2"/>
  <c r="F25" i="2" l="1"/>
  <c r="F24" i="2"/>
  <c r="F23" i="2"/>
  <c r="F22" i="2"/>
  <c r="F20" i="2"/>
  <c r="F19" i="2"/>
  <c r="F18" i="2"/>
  <c r="F17" i="2"/>
  <c r="F16" i="2"/>
  <c r="F15" i="2"/>
  <c r="F14" i="2"/>
  <c r="F13" i="2"/>
  <c r="F12" i="2"/>
  <c r="F11" i="2"/>
  <c r="F11" i="1" l="1"/>
  <c r="F12" i="1"/>
  <c r="F13" i="1"/>
  <c r="F14" i="1"/>
  <c r="F16" i="1"/>
  <c r="F17" i="1"/>
  <c r="F18" i="1"/>
  <c r="F19" i="1"/>
  <c r="F20" i="1"/>
  <c r="F21" i="1"/>
  <c r="F22" i="1"/>
  <c r="F23" i="1"/>
  <c r="F24" i="1"/>
  <c r="F25" i="1"/>
  <c r="F26" i="1"/>
  <c r="F27" i="1"/>
  <c r="F28" i="1"/>
  <c r="F29" i="1"/>
  <c r="F30" i="1"/>
  <c r="F31" i="1"/>
  <c r="F32" i="1"/>
  <c r="F34" i="1"/>
  <c r="F35" i="1"/>
  <c r="F36" i="1"/>
  <c r="F37" i="1"/>
  <c r="F38" i="1"/>
  <c r="F40" i="1"/>
  <c r="F41" i="1"/>
  <c r="F42" i="1"/>
  <c r="F43" i="1"/>
  <c r="F44" i="1"/>
  <c r="F45" i="1"/>
  <c r="F46" i="1"/>
  <c r="F47" i="1"/>
  <c r="F48" i="1"/>
  <c r="F49" i="1"/>
  <c r="F50" i="1"/>
  <c r="F52" i="1"/>
  <c r="F53" i="1"/>
  <c r="F54" i="1"/>
  <c r="F57" i="1"/>
  <c r="F59" i="1"/>
  <c r="F60" i="1"/>
  <c r="F61" i="1"/>
</calcChain>
</file>

<file path=xl/sharedStrings.xml><?xml version="1.0" encoding="utf-8"?>
<sst xmlns="http://schemas.openxmlformats.org/spreadsheetml/2006/main" count="412" uniqueCount="318">
  <si>
    <t>грн.</t>
  </si>
  <si>
    <t>ККД</t>
  </si>
  <si>
    <t>Доходи</t>
  </si>
  <si>
    <t>11010100</t>
  </si>
  <si>
    <t>Податок на доходи фізичних осіб, що сплачується податковими агентами, із доходів платника податку у вигляді заробітної плати</t>
  </si>
  <si>
    <t>11010200</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</si>
  <si>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</si>
  <si>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</si>
  <si>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</si>
  <si>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</si>
  <si>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</si>
  <si>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11020200</t>
  </si>
  <si>
    <t>Податок на прибуток підприємств та фінансових установ комунальної власності </t>
  </si>
  <si>
    <t>13010100</t>
  </si>
  <si>
    <t>Рентна плата за спеціальне використання лісових ресурсів в частині деревини, заготовленої в порядку рубок головного користування </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</si>
  <si>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</si>
  <si>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</si>
  <si>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13030100</t>
  </si>
  <si>
    <t>Рентна плата за користування надрами для видобування інших корисних копалин загальнодержавного значення</t>
  </si>
  <si>
    <t>13040100</t>
  </si>
  <si>
    <t>Рентна плата за користування надрами для видобування корисних копалин місцевого значення</t>
  </si>
  <si>
    <t>14021900</t>
  </si>
  <si>
    <t>Пальне</t>
  </si>
  <si>
    <t>14031900</t>
  </si>
  <si>
    <t>14040100</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</si>
  <si>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</si>
  <si>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</si>
  <si>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18010100</t>
  </si>
  <si>
    <t>Податок на нерухоме майно, відмінне від земельної ділянки, сплачений юридичними особами, які є власниками об`єктів житлової нерухомості </t>
  </si>
  <si>
    <t>18010200</t>
  </si>
  <si>
    <t>Податок на нерухоме майно, відмінне від земельної ділянки, сплачений фізичними особами, які є власниками об`єктів житлової нерухомості </t>
  </si>
  <si>
    <t>18010300</t>
  </si>
  <si>
    <t>Податок на нерухоме майно, відмінне від земельної ділянки, сплачений фізичними особами, які є власниками об`єктів нежитлової нерухомості </t>
  </si>
  <si>
    <t>18010400</t>
  </si>
  <si>
    <t>Податок на нерухоме майно, відмінне від земельної ділянки, сплачений юридичними особами, які є власниками об`єктів нежитлової нерухомості </t>
  </si>
  <si>
    <t>18010500</t>
  </si>
  <si>
    <t>Земельний податок з юридичних осіб </t>
  </si>
  <si>
    <t>18010600</t>
  </si>
  <si>
    <t>Орендна плата з юридичних осіб </t>
  </si>
  <si>
    <t>18010700</t>
  </si>
  <si>
    <t>Земельний податок з фізичних осіб </t>
  </si>
  <si>
    <t>18010900</t>
  </si>
  <si>
    <t>Орендна плата з фізичних осіб </t>
  </si>
  <si>
    <t>18011100</t>
  </si>
  <si>
    <t>Транспортний податок з юридичних осіб </t>
  </si>
  <si>
    <t>18030100</t>
  </si>
  <si>
    <t>Туристичний збір, сплачений юридичними особами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</si>
  <si>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</si>
  <si>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</si>
  <si>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</si>
  <si>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</si>
  <si>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</si>
  <si>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</si>
  <si>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Інші надходження  </t>
  </si>
  <si>
    <t>21080500</t>
  </si>
  <si>
    <t>Інші надходження </t>
  </si>
  <si>
    <t>21081100</t>
  </si>
  <si>
    <t>Адміністративні штрафи та інші санкції </t>
  </si>
  <si>
    <t>21081500</t>
  </si>
  <si>
    <t>Адміністративні штрафи та штрафні санкції за порушення законодавства у сфері виробництва та обігу алкогольних напоїв та тютюнових виробів </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</si>
  <si>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</si>
  <si>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</si>
  <si>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</si>
  <si>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</si>
  <si>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</si>
  <si>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 </t>
  </si>
  <si>
    <t>22080400</t>
  </si>
  <si>
    <t>Надходження від орендної плати за користування майновим комплексом та іншим майном, що перебуває в комунальній власності</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</si>
  <si>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</si>
  <si>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</si>
  <si>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22090400</t>
  </si>
  <si>
    <t>Державне мито, пов`язане з видачею та оформленням закордонних паспортів (посвідок) та паспортів громадян України  </t>
  </si>
  <si>
    <t>24060300</t>
  </si>
  <si>
    <t>24062200</t>
  </si>
  <si>
    <t>41033900</t>
  </si>
  <si>
    <t>41040400</t>
  </si>
  <si>
    <t>Інші дотації з місцевого бюджету</t>
  </si>
  <si>
    <t>41051000</t>
  </si>
  <si>
    <t>Субвенція з місцевого бюджету на здійснення переданих видатків у сфері освіти за рахунок коштів освітньої субвенції</t>
  </si>
  <si>
    <t>41051200</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</si>
  <si>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</si>
  <si>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41051700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</si>
  <si>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</si>
  <si>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41053900</t>
  </si>
  <si>
    <t>Інші субвенції з місцевого бюджету</t>
  </si>
  <si>
    <t xml:space="preserve"> </t>
  </si>
  <si>
    <t xml:space="preserve">Усього ( без урахування трансфертів) </t>
  </si>
  <si>
    <t xml:space="preserve">Усього </t>
  </si>
  <si>
    <t>Здолбунівської міської ради</t>
  </si>
  <si>
    <t>% виконання</t>
  </si>
  <si>
    <t>Аналіз виконання доходів загального фонду</t>
  </si>
  <si>
    <t>бюджету Здолбунівської міської територіальної громади</t>
  </si>
  <si>
    <t>Додаток 1</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</si>
  <si>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</si>
  <si>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</si>
  <si>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</si>
  <si>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</si>
  <si>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</si>
  <si>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</si>
  <si>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</si>
  <si>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</si>
  <si>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25010100</t>
  </si>
  <si>
    <t>Плата за послуги, що надаються бюджетними установами згідно з їх основною діяльністю </t>
  </si>
  <si>
    <t>25010200</t>
  </si>
  <si>
    <t>Надходження бюджетних установ від додаткової (господарської) діяльності </t>
  </si>
  <si>
    <t>25010300</t>
  </si>
  <si>
    <t>Плата за оренду майна бюджетних установ, що здійснюється відповідно до Закону України `Про оренду державного та комунального майна`</t>
  </si>
  <si>
    <t>25010400</t>
  </si>
  <si>
    <t>Надходження бюджетних установ від реалізації в установленому порядку майна (крім нерухомого майна) </t>
  </si>
  <si>
    <t>25020100</t>
  </si>
  <si>
    <t>Благодійні внески, гранти та дарунки </t>
  </si>
  <si>
    <t>25020200</t>
  </si>
  <si>
    <t>Кошти від відчуження майна, що належить Автономній Республіці Крим та майна, що перебуває в комунальній власності  </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</si>
  <si>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</si>
  <si>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</si>
  <si>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Додаток 2</t>
  </si>
  <si>
    <t>Аналіз виконання доходів спеціального фонду</t>
  </si>
  <si>
    <t>(грн)</t>
  </si>
  <si>
    <t>Код</t>
  </si>
  <si>
    <t>Показник</t>
  </si>
  <si>
    <t>0110150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</si>
  <si>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</si>
  <si>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</si>
  <si>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Інша діяльність у сфері державного управління</t>
  </si>
  <si>
    <t>0113033</t>
  </si>
  <si>
    <t>Компенсаційні виплати на пільговий проїзд автомобільним транспортом окремим категоріям громадян</t>
  </si>
  <si>
    <t>0113035</t>
  </si>
  <si>
    <t>Компенсаційні виплати за пільговий проїзд окремих категорій громадян на залізничному транспорті</t>
  </si>
  <si>
    <t>0113104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</si>
  <si>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</si>
  <si>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0113242</t>
  </si>
  <si>
    <t>Інші заходи у сфері соціального захисту і соціального забезпечення</t>
  </si>
  <si>
    <t>0114082</t>
  </si>
  <si>
    <t>Інші заходи в галузі культури і мистецтва</t>
  </si>
  <si>
    <t>0116012</t>
  </si>
  <si>
    <t>Забезпечення діяльності з виробництва, транспортування, постачання теплової енергії</t>
  </si>
  <si>
    <t>0116013</t>
  </si>
  <si>
    <t>Забезпечення діяльності водопровідно-каналізаційного господарства</t>
  </si>
  <si>
    <t>0116017</t>
  </si>
  <si>
    <t>Інша діяльність, пов`язана з експлуатацією об`єктів житлово-комунального господарства</t>
  </si>
  <si>
    <t>0116030</t>
  </si>
  <si>
    <t>Організація благоустрою населених пунктів</t>
  </si>
  <si>
    <t>0116071</t>
  </si>
  <si>
    <t>0117130</t>
  </si>
  <si>
    <t>Здійснення заходів із землеустрою</t>
  </si>
  <si>
    <t>0117461</t>
  </si>
  <si>
    <t>Утримання та розвиток автомобільних доріг та дорожньої інфраструктури за рахунок коштів місцевого бюджету</t>
  </si>
  <si>
    <t>0117680</t>
  </si>
  <si>
    <t>Членські внески до асоціацій органів місцевого самоврядування</t>
  </si>
  <si>
    <t>0117693</t>
  </si>
  <si>
    <t>Інші заходи, пов`язані з економічною діяльністю</t>
  </si>
  <si>
    <t>0118110</t>
  </si>
  <si>
    <t>Заходи із запобігання та ліквідації надзвичайних ситуацій та наслідків стихійного лиха</t>
  </si>
  <si>
    <t>0118220</t>
  </si>
  <si>
    <t>Заходи та роботи з мобілізаційної підготовки місцевого значення</t>
  </si>
  <si>
    <t>0118230</t>
  </si>
  <si>
    <t>Інші заходи громадського порядку та безпеки</t>
  </si>
  <si>
    <t>0118240</t>
  </si>
  <si>
    <t>Заходи та роботи з територіальної оборони</t>
  </si>
  <si>
    <t>0118742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</si>
  <si>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</si>
  <si>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0118743</t>
  </si>
  <si>
    <t>Заходи із запобігання та ліквідації наслідків надзвичайної ситуації в теплових мережах за рахунок коштів резервного фонду місцевого бюджету</t>
  </si>
  <si>
    <t>0118745</t>
  </si>
  <si>
    <t>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t>
  </si>
  <si>
    <t>0118775</t>
  </si>
  <si>
    <t>Інші заходи за рахунок коштів резервного фонду місцевого бюджету</t>
  </si>
  <si>
    <t>0119770</t>
  </si>
  <si>
    <t>0119800</t>
  </si>
  <si>
    <t>Субвенція з місцевого бюджету державному бюджету на виконання програм соціально-економічного розвитку регіонів</t>
  </si>
  <si>
    <t>0610160</t>
  </si>
  <si>
    <t>Керівництво і управління у відповідній сфері у містах (місті Києві), селищах, селах, територіальних громадах</t>
  </si>
  <si>
    <t>0611010</t>
  </si>
  <si>
    <t>Надання дошкільної освіти</t>
  </si>
  <si>
    <t>0611021</t>
  </si>
  <si>
    <t>Надання загальної середньої освіти закладами загальної середньої освіти</t>
  </si>
  <si>
    <t>0611031</t>
  </si>
  <si>
    <t>0611061</t>
  </si>
  <si>
    <t>0611070</t>
  </si>
  <si>
    <t>Надання позашкільної освіти закладами позашкільної освіти, заходи із позашкільної роботи з дітьми</t>
  </si>
  <si>
    <t>0611080</t>
  </si>
  <si>
    <t>Надання спеціалізованої освіти мистецькими школами</t>
  </si>
  <si>
    <t>0611142</t>
  </si>
  <si>
    <t>Інші програми та заходи у сфері освіти</t>
  </si>
  <si>
    <t>0611151</t>
  </si>
  <si>
    <t>Забезпечення діяльності інклюзивно-ресурсних центрів за рахунок коштів місцевого бюджету</t>
  </si>
  <si>
    <t>0611152</t>
  </si>
  <si>
    <t>Забезпечення діяльності інклюзивно-ресурсних центрів за рахунок освітньої субвенції</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</si>
  <si>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</si>
  <si>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</si>
  <si>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</si>
  <si>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</si>
  <si>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0612010</t>
  </si>
  <si>
    <t>Багатопрофільна стаціонарна медична допомога населенню</t>
  </si>
  <si>
    <t>0612100</t>
  </si>
  <si>
    <t>Стоматологічна допомога населенню</t>
  </si>
  <si>
    <t>0612111</t>
  </si>
  <si>
    <t>Первинна медична допомога населенню, що надається центрами первинної медичної (медико-санітарної) допомоги</t>
  </si>
  <si>
    <t>0614030</t>
  </si>
  <si>
    <t>Забезпечення діяльності бібліотек</t>
  </si>
  <si>
    <t>0614040</t>
  </si>
  <si>
    <t>Забезпечення діяльності музеїв i виставок</t>
  </si>
  <si>
    <t>0614060</t>
  </si>
  <si>
    <t>Забезпечення діяльності палаців i будинків культури, клубів, центрів дозвілля та iнших клубних закладів</t>
  </si>
  <si>
    <t>0614082</t>
  </si>
  <si>
    <t>0615011</t>
  </si>
  <si>
    <t>Проведення навчально-тренувальних зборів і змагань з олімпійських видів спорту</t>
  </si>
  <si>
    <t>0615012</t>
  </si>
  <si>
    <t>Проведення навчально-тренувальних зборів і змагань з неолімпійських видів спорту</t>
  </si>
  <si>
    <t>0615031</t>
  </si>
  <si>
    <t>Утримання та навчально-тренувальна робота комунальних дитячо-юнацьких спортивних шкіл</t>
  </si>
  <si>
    <t>0615053</t>
  </si>
  <si>
    <t>Фінансова підтримка на утримання місцевих осередків (рад) всеукраїнських об`єднань фізкультурно-спортивної спрямованості</t>
  </si>
  <si>
    <t>0615062</t>
  </si>
  <si>
    <t>Підтримка спорту вищих досягнень та організацій, які здійснюють фізкультурно-спортивну діяльність в регіоні</t>
  </si>
  <si>
    <t>0617693</t>
  </si>
  <si>
    <t>3710160</t>
  </si>
  <si>
    <t>3718710</t>
  </si>
  <si>
    <t>Резервний фонд місцевого бюджету</t>
  </si>
  <si>
    <t>Додаток 3</t>
  </si>
  <si>
    <t>Аналіз виконання видатків загального фонду</t>
  </si>
  <si>
    <t>% вико-нання</t>
  </si>
  <si>
    <t>2111</t>
  </si>
  <si>
    <t>Заробітна плата</t>
  </si>
  <si>
    <t>2120</t>
  </si>
  <si>
    <t>Нарахування на оплату праці</t>
  </si>
  <si>
    <t>2210</t>
  </si>
  <si>
    <t>Предмети, матеріали, обладнання та інвентар</t>
  </si>
  <si>
    <t>2220</t>
  </si>
  <si>
    <t>Медикаменти та перев`язувальні матеріали</t>
  </si>
  <si>
    <t>2230</t>
  </si>
  <si>
    <t>Продукти харчування</t>
  </si>
  <si>
    <t>2240</t>
  </si>
  <si>
    <t>Оплата послуг (крім комунальних)</t>
  </si>
  <si>
    <t>2250</t>
  </si>
  <si>
    <t>Видатки на відрядження</t>
  </si>
  <si>
    <t>2271</t>
  </si>
  <si>
    <t>Оплата теплопостачання</t>
  </si>
  <si>
    <t>2272</t>
  </si>
  <si>
    <t>Оплата водопостачання та водовідведення</t>
  </si>
  <si>
    <t>2273</t>
  </si>
  <si>
    <t>Оплата електроенергії</t>
  </si>
  <si>
    <t>2274</t>
  </si>
  <si>
    <t>Оплата природного газу</t>
  </si>
  <si>
    <t>2275</t>
  </si>
  <si>
    <t>Оплата інших енергоносіїв та інших комунальних послуг</t>
  </si>
  <si>
    <t>2282</t>
  </si>
  <si>
    <t>Окремі заходи по реалізації державних (регіональних) програм, не віднесені до заходів розвитку</t>
  </si>
  <si>
    <t>2610</t>
  </si>
  <si>
    <t>Субсидії та поточні трансферти підприємствам (установам, організаціям)</t>
  </si>
  <si>
    <t>2620</t>
  </si>
  <si>
    <t>Поточні трансферти органам державного управління інших рівнів</t>
  </si>
  <si>
    <t>2730</t>
  </si>
  <si>
    <t>Інші виплати населенню</t>
  </si>
  <si>
    <t>2800</t>
  </si>
  <si>
    <t>Інші поточні видатки</t>
  </si>
  <si>
    <t>9000</t>
  </si>
  <si>
    <t>Нерозподілені видатки</t>
  </si>
  <si>
    <t>Додаток 4</t>
  </si>
  <si>
    <t>0116015</t>
  </si>
  <si>
    <t>Забезпечення надійної та безперебійної експлуатації ліфтів</t>
  </si>
  <si>
    <t>0117310</t>
  </si>
  <si>
    <t>Будівництво об`єктів житлово-комунального господарства</t>
  </si>
  <si>
    <t>0117330</t>
  </si>
  <si>
    <t>Будівництво інших об`єктів комунальної власності</t>
  </si>
  <si>
    <t>0117350</t>
  </si>
  <si>
    <t>Розроблення схем планування та забудови територій (містобудівної документації)</t>
  </si>
  <si>
    <t>0117390</t>
  </si>
  <si>
    <t>Розвиток мережі центрів надання адміністративних послуг</t>
  </si>
  <si>
    <t>0117670</t>
  </si>
  <si>
    <t>Внески до статутного капіталу суб`єктів господарювання</t>
  </si>
  <si>
    <t>0118340</t>
  </si>
  <si>
    <t>Природоохоронні заходи за рахунок цільових фондів</t>
  </si>
  <si>
    <t>Додаток 5</t>
  </si>
  <si>
    <t>Аналіз виконання видатків спеціального фонду</t>
  </si>
  <si>
    <t>за 2023 рік</t>
  </si>
  <si>
    <t>План на 2023 рік</t>
  </si>
  <si>
    <t>Фактичне виконання за 2023 рік</t>
  </si>
  <si>
    <t>за 2023 рік за економічною класифікацією видатків</t>
  </si>
  <si>
    <t>за 2023 рік за програмною класифікацією видатків</t>
  </si>
  <si>
    <t>Податок на доходи фізичних осіб у вигляді мінімального податкового зобов`язання, що підлягає сплаті фізичними особами</t>
  </si>
  <si>
    <t>Транспортний податок з фізичних осіб</t>
  </si>
  <si>
    <t>Плата за розміщення тимчасово вільних коштів місцевих бюджетів</t>
  </si>
  <si>
    <t>41020100</t>
  </si>
  <si>
    <t>Базова дотація</t>
  </si>
  <si>
    <t>41021400</t>
  </si>
  <si>
    <t>Освітня субвенція з державного бюджету місцевим бюджетам</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</si>
  <si>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</si>
  <si>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</si>
  <si>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0113032</t>
  </si>
  <si>
    <t>Надання пільг окремим категоріям громадян з оплати послуг зв'язку</t>
  </si>
  <si>
    <t>0113160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</si>
  <si>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</si>
  <si>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0611271</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</si>
  <si>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t>
  </si>
  <si>
    <t>0615049</t>
  </si>
  <si>
    <t>Виконання окремих заходів з реалізації соціального проекту "Активні парки - локації здорової України"</t>
  </si>
  <si>
    <t>0119740</t>
  </si>
  <si>
    <t>Субвенція з місцевого бюджету на здійснення природоохоронних заходів</t>
  </si>
  <si>
    <t>0611272</t>
  </si>
  <si>
    <t>Реалізація заходів за рахунок освітньої субвенції з державного бюджету місцевим бюджетам (за спеціальним фондом державного бюджету)</t>
  </si>
  <si>
    <t>0613210</t>
  </si>
  <si>
    <t>Організація та проведення громадських робіт</t>
  </si>
  <si>
    <t>Забезпечення діяльності музеїв і виставок</t>
  </si>
  <si>
    <t>0617321</t>
  </si>
  <si>
    <t>Будівництво освітніх установ та закладів</t>
  </si>
  <si>
    <t>0617322</t>
  </si>
  <si>
    <t>Будівництво медичних установ та закладів</t>
  </si>
  <si>
    <t>Інші заходи, пов'язані з економічною діяльністю</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</si>
  <si>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</si>
  <si>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</si>
  <si>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</si>
  <si>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</si>
  <si>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</si>
  <si>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Секретар міської ради</t>
  </si>
  <si>
    <t>Валентина КАПІТУЛА</t>
  </si>
  <si>
    <t>від 01.03.2024 року № 2045</t>
  </si>
  <si>
    <t xml:space="preserve">до  рішення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</si>
</sst>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theme="1"/>
      <name val="Calibri"/>
      <family val="2"/>
      <charset val="204"/>
      <scheme val="minor"/>
    </font>
    <font>
      <sz val="10"/>
      <color theme="1"/>
      <name val="Шрифт основного тексту"/>
      <family val="2"/>
      <charset val="204"/>
    </font>
    <font>
      <sz val="10"/>
      <name val="Arial"/>
      <charset val="204"/>
    </font>
    <font>
      <b/>
      <sz val="10"/>
      <name val="Arial"/>
      <family val="2"/>
    </font>
    <font>
      <sz val="10"/>
      <name val="Calibri"/>
      <family val="2"/>
      <charset val="204"/>
      <scheme val="minor"/>
    </font>
    <font>
      <b/>
      <sz val="14"/>
      <name val="Times New Roman"/>
      <family val="1"/>
      <charset val="204"/>
    </font>
    <font>
      <b/>
      <sz val="10"/>
      <name val="Times New Roman"/>
      <family val="1"/>
      <charset val="204"/>
    </font>
    <font>
      <sz val="10"/>
      <name val="Times New Roman"/>
      <family val="1"/>
      <charset val="204"/>
    </font>
    <font>
      <sz val="10"/>
      <color theme="1"/>
      <name val="Times New Roman"/>
      <family val="1"/>
      <charset val="204"/>
    </font>
    <font>
      <b/>
      <sz val="12"/>
      <color theme="1"/>
      <name val="Times New Roman"/>
      <family val="1"/>
      <charset val="204"/>
    </font>
    <font>
      <b/>
      <sz val="10"/>
      <color theme="1"/>
      <name val="Times New Roman"/>
      <family val="1"/>
      <charset val="204"/>
    </font>
    <font>
      <b/>
      <sz val="14"/>
      <color theme="1"/>
      <name val="Times New Roman"/>
      <family val="1"/>
      <charset val="204"/>
    </font>
    <font>
      <b/>
      <sz val="10"/>
      <color rgb="FFCCECFF"/>
      <name val="Times New Roman"/>
      <family val="1"/>
      <charset val="204"/>
    </font>
    <font>
      <b/>
      <sz val="13"/>
      <color theme="1"/>
      <name val="Times New Roman"/>
      <family val="1"/>
      <charset val="204"/>
    </font>
  </fonts>
  <fills count="5">
    <fill>
      <patternFill patternType="none"/>
    </fill>
    <fill>
      <patternFill patternType="gray125"/>
    </fill>
    <fill>
      <patternFill patternType="solid">
        <fgColor indexed="41"/>
        <bgColor indexed="64"/>
      </patternFill>
    </fill>
    <fill>
      <patternFill patternType="solid">
        <fgColor theme="4"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2" fillId="0" borderId="0"/>
    <xf numFmtId="0" fontId="1" fillId="0" borderId="0"/>
  </cellStyleXfs>
  <cellXfs count="91">
    <xf numFmtId="0" fontId="0" fillId="0" borderId="0" xfId="0"/>
    <xf numFmtId="0" fontId="0" fillId="0" borderId="0" xfId="0" applyAlignment="1">
      <alignment wrapText="1"/>
    </xf>
    <xf numFmtId="4" fontId="0" fillId="0" borderId="0" xfId="0" applyNumberFormat="1"/>
    <xf numFmtId="0" fontId="0" fillId="0" borderId="0" xfId="0" applyAlignment="1">
      <alignment horizontal="center"/>
    </xf>
    <xf numFmtId="4" fontId="0" fillId="0" borderId="0" xfId="0" applyNumberFormat="1" applyAlignment="1">
      <alignment wrapText="1"/>
    </xf>
    <xf numFmtId="4" fontId="0" fillId="0" borderId="0" xfId="0" applyNumberFormat="1" applyAlignment="1">
      <alignment horizontal="right"/>
    </xf>
    <xf numFmtId="0" fontId="2" fillId="0" borderId="0" xfId="1"/>
    <xf numFmtId="0" fontId="2" fillId="0" borderId="0" xfId="1" applyAlignment="1">
      <alignment horizontal="center"/>
    </xf>
    <xf numFmtId="0" fontId="2" fillId="0" borderId="0" xfId="1" applyAlignment="1">
      <alignment wrapText="1"/>
    </xf>
    <xf numFmtId="0" fontId="2" fillId="0" borderId="0" xfId="1" applyAlignment="1">
      <alignment horizontal="right"/>
    </xf>
    <xf numFmtId="0" fontId="3" fillId="0" borderId="0" xfId="1" applyFont="1" applyAlignment="1">
      <alignment horizontal="center"/>
    </xf>
    <xf numFmtId="4" fontId="2" fillId="0" borderId="0" xfId="1" applyNumberFormat="1" applyAlignment="1">
      <alignment vertical="center"/>
    </xf>
    <xf numFmtId="0" fontId="2" fillId="0" borderId="0" xfId="1" applyAlignment="1">
      <alignment horizontal="center" vertical="center"/>
    </xf>
    <xf numFmtId="0" fontId="2" fillId="0" borderId="0" xfId="1" applyAlignment="1">
      <alignment vertical="center" wrapText="1"/>
    </xf>
    <xf numFmtId="0" fontId="0" fillId="0" borderId="2" xfId="0" applyBorder="1"/>
    <xf numFmtId="0" fontId="0" fillId="0" borderId="2" xfId="0" applyBorder="1" applyAlignment="1">
      <alignment vertical="center"/>
    </xf>
    <xf numFmtId="0" fontId="4" fillId="0" borderId="0" xfId="1" applyFont="1" applyAlignment="1">
      <alignment horizontal="center"/>
    </xf>
    <xf numFmtId="0" fontId="4" fillId="0" borderId="0" xfId="1" applyFont="1" applyAlignment="1">
      <alignment wrapText="1"/>
    </xf>
    <xf numFmtId="0" fontId="4" fillId="0" borderId="0" xfId="1" applyFont="1"/>
    <xf numFmtId="0" fontId="4" fillId="0" borderId="0" xfId="1" applyFont="1" applyAlignment="1">
      <alignment horizontal="right"/>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7" fillId="0" borderId="9" xfId="1" applyFont="1" applyBorder="1" applyAlignment="1">
      <alignment horizontal="center" vertical="center"/>
    </xf>
    <xf numFmtId="0" fontId="7" fillId="0" borderId="1" xfId="1" applyFont="1" applyBorder="1" applyAlignment="1">
      <alignment vertical="center" wrapText="1"/>
    </xf>
    <xf numFmtId="4" fontId="7" fillId="0" borderId="1" xfId="1" applyNumberFormat="1" applyFont="1" applyBorder="1" applyAlignment="1">
      <alignment vertical="center"/>
    </xf>
    <xf numFmtId="4" fontId="6" fillId="2" borderId="10" xfId="1" applyNumberFormat="1" applyFont="1" applyFill="1" applyBorder="1" applyAlignment="1">
      <alignment vertical="center"/>
    </xf>
    <xf numFmtId="0" fontId="7" fillId="0" borderId="11" xfId="1" applyFont="1" applyBorder="1" applyAlignment="1">
      <alignment horizontal="center" vertical="center"/>
    </xf>
    <xf numFmtId="0" fontId="7" fillId="0" borderId="12" xfId="1" applyFont="1" applyBorder="1" applyAlignment="1">
      <alignment vertical="center" wrapText="1"/>
    </xf>
    <xf numFmtId="4" fontId="7" fillId="0" borderId="12" xfId="1" applyNumberFormat="1" applyFont="1" applyBorder="1" applyAlignment="1">
      <alignment vertical="center"/>
    </xf>
    <xf numFmtId="4" fontId="6" fillId="2" borderId="13" xfId="1" applyNumberFormat="1" applyFont="1" applyFill="1" applyBorder="1" applyAlignment="1">
      <alignment vertical="center"/>
    </xf>
    <xf numFmtId="0" fontId="6" fillId="3" borderId="3" xfId="1" applyFont="1" applyFill="1" applyBorder="1" applyAlignment="1">
      <alignment horizontal="center" vertical="center"/>
    </xf>
    <xf numFmtId="0" fontId="6" fillId="3" borderId="4" xfId="1" applyFont="1" applyFill="1" applyBorder="1" applyAlignment="1">
      <alignment vertical="center" wrapText="1"/>
    </xf>
    <xf numFmtId="4" fontId="6" fillId="3" borderId="4" xfId="1" applyNumberFormat="1" applyFont="1" applyFill="1" applyBorder="1" applyAlignment="1">
      <alignment vertical="center"/>
    </xf>
    <xf numFmtId="4" fontId="6" fillId="3" borderId="5" xfId="1" applyNumberFormat="1" applyFont="1" applyFill="1" applyBorder="1" applyAlignment="1">
      <alignment vertical="center"/>
    </xf>
    <xf numFmtId="0" fontId="7" fillId="0" borderId="0" xfId="1" applyFont="1" applyAlignment="1">
      <alignment horizontal="center"/>
    </xf>
    <xf numFmtId="0" fontId="7" fillId="0" borderId="0" xfId="1" applyFont="1" applyAlignment="1">
      <alignment wrapText="1"/>
    </xf>
    <xf numFmtId="0" fontId="7" fillId="0" borderId="0" xfId="1" applyFont="1"/>
    <xf numFmtId="0" fontId="7" fillId="0" borderId="0" xfId="1" applyFont="1" applyAlignment="1">
      <alignment horizontal="center" vertical="center"/>
    </xf>
    <xf numFmtId="0" fontId="7" fillId="0" borderId="0" xfId="1" applyFont="1" applyAlignment="1">
      <alignment vertical="center" wrapText="1"/>
    </xf>
    <xf numFmtId="4" fontId="7" fillId="0" borderId="0" xfId="1" applyNumberFormat="1" applyFont="1" applyAlignment="1">
      <alignment vertical="center"/>
    </xf>
    <xf numFmtId="0" fontId="8" fillId="0" borderId="0" xfId="0" applyFont="1" applyAlignment="1">
      <alignment wrapText="1"/>
    </xf>
    <xf numFmtId="0" fontId="7" fillId="0" borderId="6" xfId="1" applyFont="1" applyBorder="1" applyAlignment="1">
      <alignment horizontal="center" vertical="center"/>
    </xf>
    <xf numFmtId="0" fontId="7" fillId="0" borderId="7" xfId="1" applyFont="1" applyBorder="1" applyAlignment="1">
      <alignment vertical="center" wrapText="1"/>
    </xf>
    <xf numFmtId="4" fontId="7" fillId="0" borderId="7" xfId="1" applyNumberFormat="1" applyFont="1" applyBorder="1" applyAlignment="1">
      <alignment vertical="center"/>
    </xf>
    <xf numFmtId="4" fontId="6" fillId="2" borderId="8" xfId="1" applyNumberFormat="1" applyFont="1" applyFill="1" applyBorder="1" applyAlignment="1">
      <alignment vertical="center"/>
    </xf>
    <xf numFmtId="0" fontId="9" fillId="0" borderId="0" xfId="0" applyFont="1" applyAlignment="1">
      <alignment horizontal="left"/>
    </xf>
    <xf numFmtId="0" fontId="9" fillId="0" borderId="0" xfId="0" applyFont="1" applyAlignment="1">
      <alignment wrapText="1"/>
    </xf>
    <xf numFmtId="0" fontId="10" fillId="0" borderId="3" xfId="0" applyFont="1" applyBorder="1" applyAlignment="1">
      <alignment horizontal="center" vertical="center"/>
    </xf>
    <xf numFmtId="4" fontId="10" fillId="0" borderId="4" xfId="0" applyNumberFormat="1" applyFont="1" applyBorder="1" applyAlignment="1">
      <alignment horizontal="center" vertical="center" wrapText="1"/>
    </xf>
    <xf numFmtId="4" fontId="10" fillId="0" borderId="5" xfId="0" applyNumberFormat="1" applyFont="1" applyBorder="1" applyAlignment="1">
      <alignment horizontal="center" vertical="center" wrapText="1"/>
    </xf>
    <xf numFmtId="0" fontId="8" fillId="0" borderId="9" xfId="0" applyFont="1" applyBorder="1" applyAlignment="1">
      <alignment horizontal="center" vertical="center"/>
    </xf>
    <xf numFmtId="0" fontId="8" fillId="0" borderId="1" xfId="0" applyFont="1" applyBorder="1" applyAlignment="1">
      <alignment vertical="center" wrapText="1"/>
    </xf>
    <xf numFmtId="4" fontId="8" fillId="0" borderId="1" xfId="0" applyNumberFormat="1" applyFont="1" applyBorder="1" applyAlignment="1">
      <alignment vertical="center"/>
    </xf>
    <xf numFmtId="4" fontId="10" fillId="2" borderId="10" xfId="0" applyNumberFormat="1" applyFont="1" applyFill="1" applyBorder="1" applyAlignment="1">
      <alignment vertical="center"/>
    </xf>
    <xf numFmtId="0" fontId="8" fillId="0" borderId="1" xfId="2" applyFont="1" applyBorder="1" applyAlignment="1">
      <alignment horizontal="center" vertical="center"/>
    </xf>
    <xf numFmtId="0" fontId="8" fillId="0" borderId="1" xfId="2" applyFont="1" applyBorder="1" applyAlignment="1">
      <alignment vertical="center" wrapText="1"/>
    </xf>
    <xf numFmtId="4" fontId="8" fillId="0" borderId="1" xfId="2" applyNumberFormat="1" applyFont="1" applyBorder="1" applyAlignment="1">
      <alignment vertical="center"/>
    </xf>
    <xf numFmtId="4" fontId="10" fillId="2" borderId="13" xfId="0" applyNumberFormat="1" applyFont="1" applyFill="1" applyBorder="1" applyAlignment="1">
      <alignment vertical="center"/>
    </xf>
    <xf numFmtId="0" fontId="8" fillId="0" borderId="3" xfId="0" applyFont="1" applyBorder="1" applyAlignment="1">
      <alignment horizontal="center" vertical="center"/>
    </xf>
    <xf numFmtId="0" fontId="8" fillId="0" borderId="4" xfId="0" applyFont="1" applyBorder="1" applyAlignment="1">
      <alignment vertical="center" wrapText="1"/>
    </xf>
    <xf numFmtId="4" fontId="8" fillId="0" borderId="4" xfId="0" applyNumberFormat="1" applyFont="1" applyBorder="1" applyAlignment="1">
      <alignment vertical="center"/>
    </xf>
    <xf numFmtId="4" fontId="10" fillId="2" borderId="5" xfId="0" applyNumberFormat="1" applyFont="1" applyFill="1" applyBorder="1" applyAlignment="1">
      <alignment vertical="center"/>
    </xf>
    <xf numFmtId="0" fontId="8" fillId="0" borderId="0" xfId="0" applyFont="1" applyAlignment="1">
      <alignment horizontal="center"/>
    </xf>
    <xf numFmtId="4" fontId="8" fillId="0" borderId="0" xfId="0" applyNumberFormat="1" applyFont="1"/>
    <xf numFmtId="4" fontId="7" fillId="0" borderId="0" xfId="1" applyNumberFormat="1" applyFont="1"/>
    <xf numFmtId="0" fontId="8" fillId="0" borderId="11" xfId="0" applyFont="1" applyBorder="1" applyAlignment="1">
      <alignment horizontal="center" vertical="center"/>
    </xf>
    <xf numFmtId="0" fontId="8" fillId="0" borderId="12" xfId="0" applyFont="1" applyBorder="1" applyAlignment="1">
      <alignment vertical="center" wrapText="1"/>
    </xf>
    <xf numFmtId="4" fontId="8" fillId="0" borderId="12" xfId="0" applyNumberFormat="1" applyFont="1" applyBorder="1" applyAlignment="1">
      <alignment vertical="center"/>
    </xf>
    <xf numFmtId="49" fontId="7" fillId="0" borderId="9" xfId="1" applyNumberFormat="1" applyFont="1" applyBorder="1" applyAlignment="1">
      <alignment horizontal="center" vertical="center"/>
    </xf>
    <xf numFmtId="0" fontId="12" fillId="3" borderId="3" xfId="1" applyFont="1" applyFill="1" applyBorder="1" applyAlignment="1">
      <alignment horizontal="center" vertical="center"/>
    </xf>
    <xf numFmtId="0" fontId="7" fillId="0" borderId="15" xfId="1" applyFont="1" applyBorder="1" applyAlignment="1">
      <alignment vertical="center" wrapText="1"/>
    </xf>
    <xf numFmtId="4" fontId="7" fillId="0" borderId="15" xfId="1" applyNumberFormat="1" applyFont="1" applyBorder="1" applyAlignment="1">
      <alignment vertical="center"/>
    </xf>
    <xf numFmtId="4" fontId="6" fillId="2" borderId="16" xfId="1" applyNumberFormat="1" applyFont="1" applyFill="1" applyBorder="1" applyAlignment="1">
      <alignment vertical="center"/>
    </xf>
    <xf numFmtId="0" fontId="7" fillId="0" borderId="17" xfId="1" applyFont="1" applyBorder="1" applyAlignment="1">
      <alignment horizontal="center" vertical="center"/>
    </xf>
    <xf numFmtId="0" fontId="7" fillId="0" borderId="18" xfId="1" applyFont="1" applyBorder="1" applyAlignment="1">
      <alignment vertical="center" wrapText="1"/>
    </xf>
    <xf numFmtId="4" fontId="7" fillId="0" borderId="18" xfId="1" applyNumberFormat="1" applyFont="1" applyBorder="1" applyAlignment="1">
      <alignment vertical="center"/>
    </xf>
    <xf numFmtId="4" fontId="6" fillId="2" borderId="19" xfId="1" applyNumberFormat="1" applyFont="1" applyFill="1" applyBorder="1" applyAlignment="1">
      <alignment vertical="center"/>
    </xf>
    <xf numFmtId="4" fontId="6" fillId="2" borderId="1" xfId="1" applyNumberFormat="1" applyFont="1" applyFill="1" applyBorder="1" applyAlignment="1">
      <alignment vertical="center"/>
    </xf>
    <xf numFmtId="49" fontId="7" fillId="0" borderId="1" xfId="1" applyNumberFormat="1" applyFont="1" applyBorder="1" applyAlignment="1">
      <alignment horizontal="center" vertical="center"/>
    </xf>
    <xf numFmtId="49" fontId="7" fillId="0" borderId="14" xfId="1" applyNumberFormat="1" applyFont="1" applyBorder="1" applyAlignment="1">
      <alignment horizontal="center" vertical="center"/>
    </xf>
    <xf numFmtId="4" fontId="9" fillId="0" borderId="0" xfId="0" applyNumberFormat="1" applyFont="1"/>
    <xf numFmtId="0" fontId="0" fillId="0" borderId="0" xfId="0" applyAlignment="1">
      <alignment vertical="center"/>
    </xf>
    <xf numFmtId="0" fontId="8" fillId="0" borderId="0" xfId="0" applyFont="1" applyAlignment="1">
      <alignment horizontal="center" vertical="center"/>
    </xf>
    <xf numFmtId="0" fontId="8" fillId="0" borderId="0" xfId="0" applyFont="1" applyAlignment="1">
      <alignment vertical="center" wrapText="1"/>
    </xf>
    <xf numFmtId="4" fontId="8" fillId="0" borderId="0" xfId="0" applyNumberFormat="1" applyFont="1" applyAlignment="1">
      <alignment vertical="center"/>
    </xf>
    <xf numFmtId="4" fontId="10" fillId="4" borderId="0" xfId="0" applyNumberFormat="1" applyFont="1" applyFill="1" applyAlignment="1">
      <alignment vertical="center"/>
    </xf>
    <xf numFmtId="4" fontId="9" fillId="0" borderId="0" xfId="0" applyNumberFormat="1" applyFont="1" applyAlignment="1">
      <alignment horizontal="center"/>
    </xf>
    <xf numFmtId="0" fontId="11" fillId="0" borderId="0" xfId="0" applyFont="1" applyAlignment="1">
      <alignment horizontal="center"/>
    </xf>
    <xf numFmtId="0" fontId="13" fillId="0" borderId="0" xfId="0" applyFont="1" applyAlignment="1">
      <alignment horizontal="center"/>
    </xf>
    <xf numFmtId="0" fontId="5" fillId="0" borderId="0" xfId="1" applyFont="1" applyAlignment="1">
      <alignment horizontal="center"/>
    </xf>
  </cellXfs>
  <cellStyles count="3">
    <cellStyle name="Звичайний" xfId="0" builtinId="0"/>
    <cellStyle name="Обычный 2" xfId="1" xr:uid="{00000000-0005-0000-0000-000001000000}"/>
    <cellStyle name="Обычный 3" xfId="2" xr:uid="{00000000-0005-0000-0000-000002000000}"/>
  </cellStyles>
  <dxfs count="23">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s>
  <tableStyles count="0" defaultTableStyle="TableStyleMedium2" defaultPivotStyle="PivotStyleLight16"/>
  <colors>
    <mruColors>
      <color rgb="FFFFFF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6"/>
  <sheetViews>
    <sheetView tabSelected="1" topLeftCell="B1" workbookViewId="0">
      <selection activeCell="B1" sqref="B1"/>
    </sheetView>
  </sheetViews>
  <sheetFormatPr defaultRowHeight="12.75"/>
  <cols>
    <col min="1" max="1" width="0" hidden="1" customWidth="1"/>
    <col min="2" max="2" width="9.7109375" style="3" customWidth="1"/>
    <col min="3" max="3" width="59.28515625" style="1" customWidth="1"/>
    <col min="4" max="4" width="13.7109375" style="2" customWidth="1"/>
    <col min="5" max="5" width="13.42578125" style="2" bestFit="1" customWidth="1"/>
    <col min="6" max="6" width="9.7109375" style="2" customWidth="1"/>
  </cols>
  <sheetData>
    <row r="1" spans="1:6">
      <c r="D1" s="64" t="s">
        <v>92</v>
      </c>
      <c r="E1" s="64"/>
      <c r="F1" s="64"/>
    </row>
    <row r="2" spans="1:6">
      <c r="D2" s="64" t="s">
        <v>317</v>
      </c>
      <c r="E2" s="64"/>
      <c r="F2" s="64"/>
    </row>
    <row r="3" spans="1:6">
      <c r="D3" s="64" t="s">
        <v>88</v>
      </c>
      <c r="E3" s="64"/>
      <c r="F3" s="64"/>
    </row>
    <row r="4" spans="1:6">
      <c r="D4" s="64" t="s">
        <v>316</v>
      </c>
      <c r="E4" s="64"/>
      <c r="F4" s="64"/>
    </row>
    <row r="5" spans="1:6">
      <c r="D5" s="64"/>
      <c r="E5" s="64"/>
      <c r="F5" s="64"/>
    </row>
    <row r="6" spans="1:6" ht="18.75">
      <c r="B6" s="88" t="s">
        <v>90</v>
      </c>
      <c r="C6" s="88"/>
      <c r="D6" s="88"/>
      <c r="E6" s="88"/>
      <c r="F6" s="88"/>
    </row>
    <row r="7" spans="1:6" ht="18.75">
      <c r="B7" s="88" t="s">
        <v>91</v>
      </c>
      <c r="C7" s="88"/>
      <c r="D7" s="88"/>
      <c r="E7" s="88"/>
      <c r="F7" s="88"/>
    </row>
    <row r="8" spans="1:6" ht="18.75">
      <c r="B8" s="88" t="s">
        <v>275</v>
      </c>
      <c r="C8" s="88"/>
      <c r="D8" s="88"/>
      <c r="E8" s="88"/>
      <c r="F8" s="88"/>
    </row>
    <row r="9" spans="1:6" ht="13.5" thickBot="1">
      <c r="B9"/>
      <c r="C9" s="4"/>
      <c r="F9" s="2" t="s">
        <v>0</v>
      </c>
    </row>
    <row r="10" spans="1:6" ht="40.5" customHeight="1" thickBot="1">
      <c r="A10" s="14"/>
      <c r="B10" s="48" t="s">
        <v>1</v>
      </c>
      <c r="C10" s="49" t="s">
        <v>2</v>
      </c>
      <c r="D10" s="49" t="s">
        <v>276</v>
      </c>
      <c r="E10" s="49" t="s">
        <v>277</v>
      </c>
      <c r="F10" s="50" t="s">
        <v>89</v>
      </c>
    </row>
    <row r="11" spans="1:6" ht="29.25" customHeight="1">
      <c r="A11" s="15">
        <v>0</v>
      </c>
      <c r="B11" s="51" t="s">
        <v>3</v>
      </c>
      <c r="C11" s="52" t="s">
        <v>4</v>
      </c>
      <c r="D11" s="53">
        <v>132491476</v>
      </c>
      <c r="E11" s="53">
        <v>136919042.97999999</v>
      </c>
      <c r="F11" s="54">
        <f t="shared" ref="F11:F27" si="0">IF(D11=0,0,E11/D11*100)</f>
        <v>103.34177496822512</v>
      </c>
    </row>
    <row r="12" spans="1:6" ht="54.75" customHeight="1">
      <c r="A12" s="15">
        <v>0</v>
      </c>
      <c r="B12" s="51" t="s">
        <v>5</v>
      </c>
      <c r="C12" s="52" t="s">
        <v>6</v>
      </c>
      <c r="D12" s="53">
        <v>452241961.54000002</v>
      </c>
      <c r="E12" s="53">
        <v>452243453.75</v>
      </c>
      <c r="F12" s="54">
        <f t="shared" si="0"/>
        <v>100.00032995832473</v>
      </c>
    </row>
    <row r="13" spans="1:6" ht="28.5" customHeight="1">
      <c r="A13" s="15">
        <v>0</v>
      </c>
      <c r="B13" s="51" t="s">
        <v>7</v>
      </c>
      <c r="C13" s="52" t="s">
        <v>8</v>
      </c>
      <c r="D13" s="53">
        <v>4800000</v>
      </c>
      <c r="E13" s="53">
        <v>5606847.4000000004</v>
      </c>
      <c r="F13" s="54">
        <f t="shared" si="0"/>
        <v>116.80932083333335</v>
      </c>
    </row>
    <row r="14" spans="1:6" ht="29.25" customHeight="1">
      <c r="A14" s="15">
        <v>0</v>
      </c>
      <c r="B14" s="51" t="s">
        <v>9</v>
      </c>
      <c r="C14" s="52" t="s">
        <v>10</v>
      </c>
      <c r="D14" s="53">
        <v>1430000</v>
      </c>
      <c r="E14" s="53">
        <v>1475161.35</v>
      </c>
      <c r="F14" s="54">
        <f t="shared" si="0"/>
        <v>103.15813636363637</v>
      </c>
    </row>
    <row r="15" spans="1:6" ht="30.75" customHeight="1">
      <c r="A15" s="15"/>
      <c r="B15" s="51">
        <v>11011300</v>
      </c>
      <c r="C15" s="52" t="s">
        <v>280</v>
      </c>
      <c r="D15" s="53">
        <v>22800</v>
      </c>
      <c r="E15" s="53">
        <v>43990.37</v>
      </c>
      <c r="F15" s="54">
        <f t="shared" si="0"/>
        <v>192.94021929824564</v>
      </c>
    </row>
    <row r="16" spans="1:6" ht="30" customHeight="1">
      <c r="A16" s="15">
        <v>0</v>
      </c>
      <c r="B16" s="51" t="s">
        <v>11</v>
      </c>
      <c r="C16" s="52" t="s">
        <v>12</v>
      </c>
      <c r="D16" s="53">
        <v>10591</v>
      </c>
      <c r="E16" s="53">
        <v>10591</v>
      </c>
      <c r="F16" s="54">
        <f t="shared" si="0"/>
        <v>100</v>
      </c>
    </row>
    <row r="17" spans="1:6" ht="33" customHeight="1">
      <c r="A17" s="15">
        <v>0</v>
      </c>
      <c r="B17" s="51" t="s">
        <v>13</v>
      </c>
      <c r="C17" s="52" t="s">
        <v>14</v>
      </c>
      <c r="D17" s="53">
        <v>19100</v>
      </c>
      <c r="E17" s="53">
        <v>19100.22</v>
      </c>
      <c r="F17" s="54">
        <f t="shared" si="0"/>
        <v>100.00115183246075</v>
      </c>
    </row>
    <row r="18" spans="1:6" ht="42.75" customHeight="1">
      <c r="A18" s="15">
        <v>0</v>
      </c>
      <c r="B18" s="51" t="s">
        <v>15</v>
      </c>
      <c r="C18" s="52" t="s">
        <v>16</v>
      </c>
      <c r="D18" s="53">
        <v>38000</v>
      </c>
      <c r="E18" s="53">
        <v>38098.620000000003</v>
      </c>
      <c r="F18" s="54">
        <f t="shared" si="0"/>
        <v>100.25952631578947</v>
      </c>
    </row>
    <row r="19" spans="1:6" ht="29.25" customHeight="1">
      <c r="A19" s="15">
        <v>0</v>
      </c>
      <c r="B19" s="51" t="s">
        <v>17</v>
      </c>
      <c r="C19" s="52" t="s">
        <v>18</v>
      </c>
      <c r="D19" s="53">
        <v>380000</v>
      </c>
      <c r="E19" s="53">
        <v>380049.13</v>
      </c>
      <c r="F19" s="54">
        <f t="shared" si="0"/>
        <v>100.01292894736842</v>
      </c>
    </row>
    <row r="20" spans="1:6" ht="27" customHeight="1">
      <c r="A20" s="15">
        <v>0</v>
      </c>
      <c r="B20" s="51" t="s">
        <v>19</v>
      </c>
      <c r="C20" s="52" t="s">
        <v>20</v>
      </c>
      <c r="D20" s="53">
        <v>7000</v>
      </c>
      <c r="E20" s="53">
        <v>7119</v>
      </c>
      <c r="F20" s="54">
        <f t="shared" si="0"/>
        <v>101.69999999999999</v>
      </c>
    </row>
    <row r="21" spans="1:6">
      <c r="A21" s="15">
        <v>0</v>
      </c>
      <c r="B21" s="51" t="s">
        <v>21</v>
      </c>
      <c r="C21" s="52" t="s">
        <v>22</v>
      </c>
      <c r="D21" s="53">
        <v>2600000</v>
      </c>
      <c r="E21" s="53">
        <v>2623085.38</v>
      </c>
      <c r="F21" s="54">
        <f t="shared" si="0"/>
        <v>100.88789923076922</v>
      </c>
    </row>
    <row r="22" spans="1:6">
      <c r="A22" s="15">
        <v>0</v>
      </c>
      <c r="B22" s="51" t="s">
        <v>23</v>
      </c>
      <c r="C22" s="52" t="s">
        <v>22</v>
      </c>
      <c r="D22" s="53">
        <v>9374806.5399999991</v>
      </c>
      <c r="E22" s="53">
        <v>10115591.77</v>
      </c>
      <c r="F22" s="54">
        <f t="shared" si="0"/>
        <v>107.90187218092717</v>
      </c>
    </row>
    <row r="23" spans="1:6" ht="63.75">
      <c r="A23" s="15">
        <v>0</v>
      </c>
      <c r="B23" s="51" t="s">
        <v>24</v>
      </c>
      <c r="C23" s="52" t="s">
        <v>311</v>
      </c>
      <c r="D23" s="53">
        <v>3270000</v>
      </c>
      <c r="E23" s="53">
        <v>3395584.6</v>
      </c>
      <c r="F23" s="54">
        <f t="shared" si="0"/>
        <v>103.84050764525993</v>
      </c>
    </row>
    <row r="24" spans="1:6" ht="51">
      <c r="A24" s="15">
        <v>0</v>
      </c>
      <c r="B24" s="51" t="s">
        <v>25</v>
      </c>
      <c r="C24" s="52" t="s">
        <v>26</v>
      </c>
      <c r="D24" s="53">
        <v>2930000</v>
      </c>
      <c r="E24" s="53">
        <v>2918776.8</v>
      </c>
      <c r="F24" s="54">
        <f t="shared" si="0"/>
        <v>99.616955631399307</v>
      </c>
    </row>
    <row r="25" spans="1:6" ht="38.25">
      <c r="A25" s="15">
        <v>0</v>
      </c>
      <c r="B25" s="51" t="s">
        <v>27</v>
      </c>
      <c r="C25" s="52" t="s">
        <v>28</v>
      </c>
      <c r="D25" s="53">
        <v>63500</v>
      </c>
      <c r="E25" s="53">
        <v>64282.32</v>
      </c>
      <c r="F25" s="54">
        <f t="shared" si="0"/>
        <v>101.23199999999999</v>
      </c>
    </row>
    <row r="26" spans="1:6" ht="36.75" customHeight="1">
      <c r="A26" s="15">
        <v>0</v>
      </c>
      <c r="B26" s="51" t="s">
        <v>29</v>
      </c>
      <c r="C26" s="52" t="s">
        <v>30</v>
      </c>
      <c r="D26" s="53">
        <v>525000</v>
      </c>
      <c r="E26" s="53">
        <v>585196.4</v>
      </c>
      <c r="F26" s="54">
        <f t="shared" si="0"/>
        <v>111.46598095238096</v>
      </c>
    </row>
    <row r="27" spans="1:6" ht="38.25">
      <c r="A27" s="15">
        <v>0</v>
      </c>
      <c r="B27" s="51" t="s">
        <v>31</v>
      </c>
      <c r="C27" s="52" t="s">
        <v>32</v>
      </c>
      <c r="D27" s="53">
        <v>1400000</v>
      </c>
      <c r="E27" s="53">
        <v>1455933.49</v>
      </c>
      <c r="F27" s="54">
        <f t="shared" si="0"/>
        <v>103.99524928571428</v>
      </c>
    </row>
    <row r="28" spans="1:6" ht="38.25">
      <c r="A28" s="15">
        <v>0</v>
      </c>
      <c r="B28" s="51" t="s">
        <v>33</v>
      </c>
      <c r="C28" s="52" t="s">
        <v>34</v>
      </c>
      <c r="D28" s="53">
        <v>4700000</v>
      </c>
      <c r="E28" s="53">
        <v>4844574</v>
      </c>
      <c r="F28" s="54">
        <f t="shared" ref="F28:F49" si="1">IF(D28=0,0,E28/D28*100)</f>
        <v>103.0760425531915</v>
      </c>
    </row>
    <row r="29" spans="1:6">
      <c r="A29" s="15">
        <v>0</v>
      </c>
      <c r="B29" s="51" t="s">
        <v>35</v>
      </c>
      <c r="C29" s="52" t="s">
        <v>36</v>
      </c>
      <c r="D29" s="53">
        <v>22800000</v>
      </c>
      <c r="E29" s="53">
        <v>23400612.91</v>
      </c>
      <c r="F29" s="54">
        <f t="shared" si="1"/>
        <v>102.63426714912281</v>
      </c>
    </row>
    <row r="30" spans="1:6">
      <c r="A30" s="15">
        <v>0</v>
      </c>
      <c r="B30" s="51" t="s">
        <v>37</v>
      </c>
      <c r="C30" s="52" t="s">
        <v>38</v>
      </c>
      <c r="D30" s="53">
        <v>11400000</v>
      </c>
      <c r="E30" s="53">
        <v>11802444.83</v>
      </c>
      <c r="F30" s="54">
        <f t="shared" si="1"/>
        <v>103.53021780701755</v>
      </c>
    </row>
    <row r="31" spans="1:6">
      <c r="A31" s="15">
        <v>0</v>
      </c>
      <c r="B31" s="51" t="s">
        <v>39</v>
      </c>
      <c r="C31" s="52" t="s">
        <v>40</v>
      </c>
      <c r="D31" s="53">
        <v>550000</v>
      </c>
      <c r="E31" s="53">
        <v>593195.49</v>
      </c>
      <c r="F31" s="54">
        <f t="shared" si="1"/>
        <v>107.85372545454545</v>
      </c>
    </row>
    <row r="32" spans="1:6">
      <c r="A32" s="15">
        <v>0</v>
      </c>
      <c r="B32" s="51" t="s">
        <v>41</v>
      </c>
      <c r="C32" s="52" t="s">
        <v>42</v>
      </c>
      <c r="D32" s="53">
        <v>660000</v>
      </c>
      <c r="E32" s="53">
        <v>668225.96</v>
      </c>
      <c r="F32" s="54">
        <f t="shared" si="1"/>
        <v>101.24635757575757</v>
      </c>
    </row>
    <row r="33" spans="1:6">
      <c r="A33" s="15"/>
      <c r="B33" s="51">
        <v>18011000</v>
      </c>
      <c r="C33" s="52" t="s">
        <v>281</v>
      </c>
      <c r="D33" s="53">
        <v>22917</v>
      </c>
      <c r="E33" s="53">
        <v>22916.67</v>
      </c>
      <c r="F33" s="54">
        <f t="shared" si="1"/>
        <v>99.998560020945135</v>
      </c>
    </row>
    <row r="34" spans="1:6">
      <c r="A34" s="15">
        <v>0</v>
      </c>
      <c r="B34" s="51" t="s">
        <v>43</v>
      </c>
      <c r="C34" s="52" t="s">
        <v>44</v>
      </c>
      <c r="D34" s="53">
        <v>7300</v>
      </c>
      <c r="E34" s="53">
        <v>7333.33</v>
      </c>
      <c r="F34" s="54">
        <f t="shared" si="1"/>
        <v>100.45657534246575</v>
      </c>
    </row>
    <row r="35" spans="1:6">
      <c r="A35" s="15">
        <v>0</v>
      </c>
      <c r="B35" s="51" t="s">
        <v>45</v>
      </c>
      <c r="C35" s="52" t="s">
        <v>46</v>
      </c>
      <c r="D35" s="53">
        <v>14500</v>
      </c>
      <c r="E35" s="53">
        <v>16418.599999999999</v>
      </c>
      <c r="F35" s="54">
        <f t="shared" si="1"/>
        <v>113.23172413793104</v>
      </c>
    </row>
    <row r="36" spans="1:6">
      <c r="A36" s="15">
        <v>0</v>
      </c>
      <c r="B36" s="51" t="s">
        <v>47</v>
      </c>
      <c r="C36" s="52" t="s">
        <v>48</v>
      </c>
      <c r="D36" s="53">
        <v>4800000</v>
      </c>
      <c r="E36" s="53">
        <v>4843966.33</v>
      </c>
      <c r="F36" s="54">
        <f t="shared" si="1"/>
        <v>100.91596520833332</v>
      </c>
    </row>
    <row r="37" spans="1:6">
      <c r="A37" s="15">
        <v>0</v>
      </c>
      <c r="B37" s="51" t="s">
        <v>49</v>
      </c>
      <c r="C37" s="52" t="s">
        <v>50</v>
      </c>
      <c r="D37" s="53">
        <v>22650000</v>
      </c>
      <c r="E37" s="53">
        <v>23682712.219999999</v>
      </c>
      <c r="F37" s="54">
        <f t="shared" si="1"/>
        <v>104.55943584988962</v>
      </c>
    </row>
    <row r="38" spans="1:6" ht="43.5" customHeight="1">
      <c r="A38" s="15">
        <v>0</v>
      </c>
      <c r="B38" s="51" t="s">
        <v>51</v>
      </c>
      <c r="C38" s="52" t="s">
        <v>52</v>
      </c>
      <c r="D38" s="53">
        <v>1950000</v>
      </c>
      <c r="E38" s="53">
        <v>2065216.14</v>
      </c>
      <c r="F38" s="54">
        <f t="shared" si="1"/>
        <v>105.90852</v>
      </c>
    </row>
    <row r="39" spans="1:6">
      <c r="A39" s="15"/>
      <c r="B39" s="51">
        <v>21050000</v>
      </c>
      <c r="C39" s="52" t="s">
        <v>282</v>
      </c>
      <c r="D39" s="53">
        <v>261875</v>
      </c>
      <c r="E39" s="53">
        <v>261875.3</v>
      </c>
      <c r="F39" s="54">
        <v>100</v>
      </c>
    </row>
    <row r="40" spans="1:6">
      <c r="A40" s="15">
        <v>0</v>
      </c>
      <c r="B40" s="51" t="s">
        <v>54</v>
      </c>
      <c r="C40" s="52" t="s">
        <v>55</v>
      </c>
      <c r="D40" s="53">
        <v>79453</v>
      </c>
      <c r="E40" s="53">
        <v>79452.460000000006</v>
      </c>
      <c r="F40" s="54">
        <f t="shared" si="1"/>
        <v>99.999320352913045</v>
      </c>
    </row>
    <row r="41" spans="1:6">
      <c r="A41" s="15">
        <v>0</v>
      </c>
      <c r="B41" s="51" t="s">
        <v>56</v>
      </c>
      <c r="C41" s="52" t="s">
        <v>57</v>
      </c>
      <c r="D41" s="53">
        <v>48000</v>
      </c>
      <c r="E41" s="53">
        <v>51119</v>
      </c>
      <c r="F41" s="54">
        <f t="shared" si="1"/>
        <v>106.49791666666665</v>
      </c>
    </row>
    <row r="42" spans="1:6" ht="38.25">
      <c r="A42" s="15">
        <v>0</v>
      </c>
      <c r="B42" s="51" t="s">
        <v>58</v>
      </c>
      <c r="C42" s="52" t="s">
        <v>59</v>
      </c>
      <c r="D42" s="53">
        <v>88000</v>
      </c>
      <c r="E42" s="53">
        <v>88000</v>
      </c>
      <c r="F42" s="54">
        <f t="shared" si="1"/>
        <v>100</v>
      </c>
    </row>
    <row r="43" spans="1:6" ht="51">
      <c r="A43" s="15">
        <v>0</v>
      </c>
      <c r="B43" s="51" t="s">
        <v>60</v>
      </c>
      <c r="C43" s="52" t="s">
        <v>61</v>
      </c>
      <c r="D43" s="53">
        <v>1340</v>
      </c>
      <c r="E43" s="53">
        <v>1340</v>
      </c>
      <c r="F43" s="54">
        <f t="shared" si="1"/>
        <v>100</v>
      </c>
    </row>
    <row r="44" spans="1:6">
      <c r="A44" s="15">
        <v>0</v>
      </c>
      <c r="B44" s="51" t="s">
        <v>62</v>
      </c>
      <c r="C44" s="52" t="s">
        <v>63</v>
      </c>
      <c r="D44" s="53">
        <v>1600000</v>
      </c>
      <c r="E44" s="53">
        <v>1609838.8</v>
      </c>
      <c r="F44" s="54">
        <f t="shared" si="1"/>
        <v>100.614925</v>
      </c>
    </row>
    <row r="45" spans="1:6" ht="25.5">
      <c r="A45" s="15">
        <v>0</v>
      </c>
      <c r="B45" s="51" t="s">
        <v>64</v>
      </c>
      <c r="C45" s="52" t="s">
        <v>65</v>
      </c>
      <c r="D45" s="53">
        <v>195000</v>
      </c>
      <c r="E45" s="53">
        <v>207625.44</v>
      </c>
      <c r="F45" s="54">
        <f t="shared" si="1"/>
        <v>106.47458461538461</v>
      </c>
    </row>
    <row r="46" spans="1:6" ht="38.25" customHeight="1">
      <c r="A46" s="15">
        <v>0</v>
      </c>
      <c r="B46" s="51" t="s">
        <v>66</v>
      </c>
      <c r="C46" s="52" t="s">
        <v>67</v>
      </c>
      <c r="D46" s="53">
        <v>11550</v>
      </c>
      <c r="E46" s="53">
        <v>11550.06</v>
      </c>
      <c r="F46" s="54">
        <f t="shared" si="1"/>
        <v>100.00051948051947</v>
      </c>
    </row>
    <row r="47" spans="1:6" ht="38.25">
      <c r="A47" s="15">
        <v>0</v>
      </c>
      <c r="B47" s="51" t="s">
        <v>68</v>
      </c>
      <c r="C47" s="52" t="s">
        <v>69</v>
      </c>
      <c r="D47" s="53">
        <v>20500</v>
      </c>
      <c r="E47" s="53">
        <v>22160.51</v>
      </c>
      <c r="F47" s="54">
        <f t="shared" si="1"/>
        <v>108.1000487804878</v>
      </c>
    </row>
    <row r="48" spans="1:6" ht="25.5">
      <c r="A48" s="15">
        <v>0</v>
      </c>
      <c r="B48" s="51" t="s">
        <v>70</v>
      </c>
      <c r="C48" s="52" t="s">
        <v>71</v>
      </c>
      <c r="D48" s="53">
        <v>9800</v>
      </c>
      <c r="E48" s="53">
        <v>10138.26</v>
      </c>
      <c r="F48" s="54">
        <f t="shared" si="1"/>
        <v>103.45163265306124</v>
      </c>
    </row>
    <row r="49" spans="1:6">
      <c r="A49" s="15">
        <v>0</v>
      </c>
      <c r="B49" s="51" t="s">
        <v>72</v>
      </c>
      <c r="C49" s="52" t="s">
        <v>53</v>
      </c>
      <c r="D49" s="53">
        <v>457900</v>
      </c>
      <c r="E49" s="53">
        <v>457846.11</v>
      </c>
      <c r="F49" s="54">
        <f t="shared" si="1"/>
        <v>99.988231054815458</v>
      </c>
    </row>
    <row r="50" spans="1:6" ht="96" customHeight="1">
      <c r="A50" s="15">
        <v>0</v>
      </c>
      <c r="B50" s="51" t="s">
        <v>73</v>
      </c>
      <c r="C50" s="52" t="s">
        <v>309</v>
      </c>
      <c r="D50" s="53">
        <v>215730</v>
      </c>
      <c r="E50" s="53">
        <v>215729.58</v>
      </c>
      <c r="F50" s="54">
        <f t="shared" ref="F50:F61" si="2">IF(D50=0,0,E50/D50*100)</f>
        <v>99.999805312195804</v>
      </c>
    </row>
    <row r="51" spans="1:6" ht="18.75" customHeight="1">
      <c r="A51" s="15"/>
      <c r="B51" s="55" t="s">
        <v>283</v>
      </c>
      <c r="C51" s="56" t="s">
        <v>284</v>
      </c>
      <c r="D51" s="57">
        <v>6752600</v>
      </c>
      <c r="E51" s="57">
        <v>6752600</v>
      </c>
      <c r="F51" s="54">
        <v>100</v>
      </c>
    </row>
    <row r="52" spans="1:6" ht="72.75" customHeight="1">
      <c r="A52" s="15">
        <v>0</v>
      </c>
      <c r="B52" s="55" t="s">
        <v>285</v>
      </c>
      <c r="C52" s="56" t="s">
        <v>310</v>
      </c>
      <c r="D52" s="57">
        <v>4818700</v>
      </c>
      <c r="E52" s="57">
        <v>4818700</v>
      </c>
      <c r="F52" s="54">
        <f t="shared" si="2"/>
        <v>100</v>
      </c>
    </row>
    <row r="53" spans="1:6">
      <c r="A53" s="15">
        <v>0</v>
      </c>
      <c r="B53" s="55" t="s">
        <v>74</v>
      </c>
      <c r="C53" s="56" t="s">
        <v>286</v>
      </c>
      <c r="D53" s="57">
        <v>86765500</v>
      </c>
      <c r="E53" s="57">
        <v>86765500</v>
      </c>
      <c r="F53" s="54">
        <f t="shared" si="2"/>
        <v>100</v>
      </c>
    </row>
    <row r="54" spans="1:6">
      <c r="A54" s="15">
        <v>0</v>
      </c>
      <c r="B54" s="55" t="s">
        <v>75</v>
      </c>
      <c r="C54" s="56" t="s">
        <v>76</v>
      </c>
      <c r="D54" s="57">
        <v>130548.91</v>
      </c>
      <c r="E54" s="57">
        <v>130548.91</v>
      </c>
      <c r="F54" s="54">
        <f t="shared" si="2"/>
        <v>100</v>
      </c>
    </row>
    <row r="55" spans="1:6" ht="25.5">
      <c r="A55" s="15"/>
      <c r="B55" s="55" t="s">
        <v>77</v>
      </c>
      <c r="C55" s="56" t="s">
        <v>78</v>
      </c>
      <c r="D55" s="57">
        <v>2423250</v>
      </c>
      <c r="E55" s="57">
        <v>2420949.65</v>
      </c>
      <c r="F55" s="54">
        <f t="shared" si="2"/>
        <v>99.905071701227683</v>
      </c>
    </row>
    <row r="56" spans="1:6" ht="38.25">
      <c r="A56" s="15"/>
      <c r="B56" s="55" t="s">
        <v>79</v>
      </c>
      <c r="C56" s="56" t="s">
        <v>80</v>
      </c>
      <c r="D56" s="57">
        <v>322047</v>
      </c>
      <c r="E56" s="57">
        <v>320799.73</v>
      </c>
      <c r="F56" s="54">
        <f t="shared" si="2"/>
        <v>99.612705598872211</v>
      </c>
    </row>
    <row r="57" spans="1:6" ht="47.25" customHeight="1">
      <c r="A57" s="15">
        <v>0</v>
      </c>
      <c r="B57" s="55" t="s">
        <v>81</v>
      </c>
      <c r="C57" s="56" t="s">
        <v>82</v>
      </c>
      <c r="D57" s="57">
        <v>56791</v>
      </c>
      <c r="E57" s="57">
        <v>56791</v>
      </c>
      <c r="F57" s="54">
        <f t="shared" si="2"/>
        <v>100</v>
      </c>
    </row>
    <row r="58" spans="1:6">
      <c r="A58" s="15"/>
      <c r="B58" s="55" t="s">
        <v>83</v>
      </c>
      <c r="C58" s="56" t="s">
        <v>84</v>
      </c>
      <c r="D58" s="57">
        <v>9286756.2699999996</v>
      </c>
      <c r="E58" s="57">
        <v>9134427.0999999996</v>
      </c>
      <c r="F58" s="54">
        <f t="shared" si="2"/>
        <v>98.359716077699971</v>
      </c>
    </row>
    <row r="59" spans="1:6" ht="45.75" customHeight="1" thickBot="1">
      <c r="A59" s="15">
        <v>0</v>
      </c>
      <c r="B59" s="55" t="s">
        <v>287</v>
      </c>
      <c r="C59" s="56" t="s">
        <v>288</v>
      </c>
      <c r="D59" s="57">
        <v>68661.600000000006</v>
      </c>
      <c r="E59" s="57">
        <v>65859.09</v>
      </c>
      <c r="F59" s="58">
        <f t="shared" si="2"/>
        <v>95.918373588730816</v>
      </c>
    </row>
    <row r="60" spans="1:6" ht="13.5" thickBot="1">
      <c r="A60" s="15">
        <v>1</v>
      </c>
      <c r="B60" s="59" t="s">
        <v>85</v>
      </c>
      <c r="C60" s="60" t="s">
        <v>86</v>
      </c>
      <c r="D60" s="61">
        <f>SUM(D11:D50)</f>
        <v>684148100.07999992</v>
      </c>
      <c r="E60" s="61">
        <f>SUM(E11:E50)</f>
        <v>692866196.58000016</v>
      </c>
      <c r="F60" s="62">
        <f t="shared" si="2"/>
        <v>101.27429959960143</v>
      </c>
    </row>
    <row r="61" spans="1:6" ht="13.5" thickBot="1">
      <c r="A61" s="15">
        <v>1</v>
      </c>
      <c r="B61" s="59" t="s">
        <v>85</v>
      </c>
      <c r="C61" s="60" t="s">
        <v>87</v>
      </c>
      <c r="D61" s="61">
        <f>SUM(D11:D59)</f>
        <v>794772954.8599999</v>
      </c>
      <c r="E61" s="61">
        <f>SUM(E11:E59)</f>
        <v>803332372.06000018</v>
      </c>
      <c r="F61" s="62">
        <f t="shared" si="2"/>
        <v>101.07696382314721</v>
      </c>
    </row>
    <row r="62" spans="1:6">
      <c r="B62" s="63"/>
      <c r="C62" s="41"/>
      <c r="D62" s="64"/>
      <c r="E62" s="64"/>
      <c r="F62" s="64"/>
    </row>
    <row r="63" spans="1:6">
      <c r="B63" s="63"/>
      <c r="C63" s="41"/>
      <c r="D63" s="64"/>
      <c r="E63" s="64"/>
      <c r="F63" s="64"/>
    </row>
    <row r="64" spans="1:6">
      <c r="B64" s="63"/>
      <c r="C64" s="41"/>
      <c r="D64" s="64"/>
      <c r="E64" s="64"/>
      <c r="F64" s="64"/>
    </row>
    <row r="65" spans="2:6" ht="15.75">
      <c r="B65" s="46" t="s">
        <v>314</v>
      </c>
      <c r="C65" s="47"/>
      <c r="D65" s="87" t="s">
        <v>315</v>
      </c>
      <c r="E65" s="87"/>
      <c r="F65" s="87"/>
    </row>
    <row r="66" spans="2:6">
      <c r="B66" s="63"/>
      <c r="C66" s="41"/>
      <c r="D66" s="64"/>
      <c r="E66" s="64"/>
      <c r="F66" s="64"/>
    </row>
  </sheetData>
  <mergeCells count="4">
    <mergeCell ref="D65:F65"/>
    <mergeCell ref="B8:F8"/>
    <mergeCell ref="B6:F6"/>
    <mergeCell ref="B7:F7"/>
  </mergeCells>
  <conditionalFormatting sqref="B11:B61">
    <cfRule type="expression" dxfId="22" priority="2" stopIfTrue="1">
      <formula>A11=1</formula>
    </cfRule>
  </conditionalFormatting>
  <conditionalFormatting sqref="C11:C61">
    <cfRule type="expression" dxfId="21" priority="3" stopIfTrue="1">
      <formula>A11=1</formula>
    </cfRule>
  </conditionalFormatting>
  <conditionalFormatting sqref="D11:D61">
    <cfRule type="expression" dxfId="20" priority="6" stopIfTrue="1">
      <formula>A11=1</formula>
    </cfRule>
  </conditionalFormatting>
  <conditionalFormatting sqref="E11:E61">
    <cfRule type="expression" dxfId="19" priority="7" stopIfTrue="1">
      <formula>A11=1</formula>
    </cfRule>
  </conditionalFormatting>
  <conditionalFormatting sqref="F11:F61">
    <cfRule type="expression" dxfId="18" priority="9" stopIfTrue="1">
      <formula>A11=1</formula>
    </cfRule>
  </conditionalFormatting>
  <pageMargins left="0.5" right="0.31496062992125984" top="0.39370078740157483" bottom="0.39370078740157483"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7"/>
  <sheetViews>
    <sheetView topLeftCell="B1" workbookViewId="0">
      <selection activeCell="B1" sqref="B1"/>
    </sheetView>
  </sheetViews>
  <sheetFormatPr defaultRowHeight="12.75"/>
  <cols>
    <col min="1" max="1" width="4.28515625" hidden="1" customWidth="1"/>
    <col min="2" max="2" width="12.28515625" style="3" customWidth="1"/>
    <col min="3" max="3" width="53.42578125" style="1" customWidth="1"/>
    <col min="4" max="4" width="13" style="2" customWidth="1"/>
    <col min="5" max="5" width="12.7109375" style="2" customWidth="1"/>
    <col min="6" max="6" width="9.85546875" style="2" customWidth="1"/>
  </cols>
  <sheetData>
    <row r="1" spans="1:6">
      <c r="D1" s="64" t="s">
        <v>115</v>
      </c>
      <c r="E1" s="64"/>
      <c r="F1" s="64"/>
    </row>
    <row r="2" spans="1:6">
      <c r="D2" s="64" t="str">
        <f>дод.1!D2</f>
        <v xml:space="preserve">до  рішення </v>
      </c>
      <c r="E2" s="64"/>
      <c r="F2" s="64"/>
    </row>
    <row r="3" spans="1:6">
      <c r="D3" s="64" t="str">
        <f>дод.1!D3</f>
        <v>Здолбунівської міської ради</v>
      </c>
      <c r="E3" s="64"/>
      <c r="F3" s="64"/>
    </row>
    <row r="4" spans="1:6">
      <c r="D4" s="64" t="str">
        <f>дод.1!D4</f>
        <v>від 01.03.2024 року № 2045</v>
      </c>
      <c r="E4" s="64"/>
      <c r="F4" s="64"/>
    </row>
    <row r="5" spans="1:6" ht="6" customHeight="1">
      <c r="D5" s="64"/>
      <c r="E5" s="64"/>
      <c r="F5" s="64"/>
    </row>
    <row r="6" spans="1:6" ht="16.5">
      <c r="B6" s="89" t="s">
        <v>116</v>
      </c>
      <c r="C6" s="89"/>
      <c r="D6" s="89"/>
      <c r="E6" s="89"/>
      <c r="F6" s="89"/>
    </row>
    <row r="7" spans="1:6" ht="16.5">
      <c r="B7" s="89" t="s">
        <v>91</v>
      </c>
      <c r="C7" s="89"/>
      <c r="D7" s="89"/>
      <c r="E7" s="89"/>
      <c r="F7" s="89"/>
    </row>
    <row r="8" spans="1:6" ht="15.75" customHeight="1">
      <c r="B8" s="89" t="s">
        <v>275</v>
      </c>
      <c r="C8" s="89"/>
      <c r="D8" s="89"/>
      <c r="E8" s="89"/>
      <c r="F8" s="89"/>
    </row>
    <row r="9" spans="1:6" ht="11.25" customHeight="1" thickBot="1">
      <c r="F9" s="5" t="s">
        <v>0</v>
      </c>
    </row>
    <row r="10" spans="1:6" ht="41.25" customHeight="1" thickBot="1">
      <c r="A10" s="14"/>
      <c r="B10" s="48" t="s">
        <v>1</v>
      </c>
      <c r="C10" s="49" t="s">
        <v>2</v>
      </c>
      <c r="D10" s="49" t="s">
        <v>276</v>
      </c>
      <c r="E10" s="49" t="s">
        <v>277</v>
      </c>
      <c r="F10" s="50" t="s">
        <v>89</v>
      </c>
    </row>
    <row r="11" spans="1:6" ht="51">
      <c r="A11" s="15">
        <v>0</v>
      </c>
      <c r="B11" s="51" t="s">
        <v>93</v>
      </c>
      <c r="C11" s="52" t="s">
        <v>94</v>
      </c>
      <c r="D11" s="53">
        <v>525600</v>
      </c>
      <c r="E11" s="53">
        <v>607114.06000000006</v>
      </c>
      <c r="F11" s="54">
        <f t="shared" ref="F11:F25" si="0">IF(D11=0,0,E11/D11*100)</f>
        <v>115.50876331811264</v>
      </c>
    </row>
    <row r="12" spans="1:6" ht="25.5">
      <c r="A12" s="15">
        <v>0</v>
      </c>
      <c r="B12" s="51" t="s">
        <v>95</v>
      </c>
      <c r="C12" s="52" t="s">
        <v>96</v>
      </c>
      <c r="D12" s="53">
        <v>0</v>
      </c>
      <c r="E12" s="53">
        <v>800.43</v>
      </c>
      <c r="F12" s="54">
        <f t="shared" si="0"/>
        <v>0</v>
      </c>
    </row>
    <row r="13" spans="1:6" ht="48" customHeight="1">
      <c r="A13" s="15">
        <v>0</v>
      </c>
      <c r="B13" s="51" t="s">
        <v>97</v>
      </c>
      <c r="C13" s="52" t="s">
        <v>98</v>
      </c>
      <c r="D13" s="53">
        <v>0</v>
      </c>
      <c r="E13" s="53">
        <v>837.34</v>
      </c>
      <c r="F13" s="54">
        <f t="shared" si="0"/>
        <v>0</v>
      </c>
    </row>
    <row r="14" spans="1:6" ht="38.25">
      <c r="A14" s="15">
        <v>0</v>
      </c>
      <c r="B14" s="51" t="s">
        <v>99</v>
      </c>
      <c r="C14" s="52" t="s">
        <v>100</v>
      </c>
      <c r="D14" s="53">
        <v>0</v>
      </c>
      <c r="E14" s="53">
        <v>22434.7</v>
      </c>
      <c r="F14" s="54">
        <f t="shared" si="0"/>
        <v>0</v>
      </c>
    </row>
    <row r="15" spans="1:6" ht="25.5">
      <c r="A15" s="15">
        <v>0</v>
      </c>
      <c r="B15" s="51" t="s">
        <v>101</v>
      </c>
      <c r="C15" s="52" t="s">
        <v>102</v>
      </c>
      <c r="D15" s="53">
        <v>4258204</v>
      </c>
      <c r="E15" s="53">
        <v>1770698.59</v>
      </c>
      <c r="F15" s="54">
        <f t="shared" si="0"/>
        <v>41.583225932811111</v>
      </c>
    </row>
    <row r="16" spans="1:6" ht="25.5">
      <c r="A16" s="15">
        <v>0</v>
      </c>
      <c r="B16" s="51" t="s">
        <v>103</v>
      </c>
      <c r="C16" s="52" t="s">
        <v>104</v>
      </c>
      <c r="D16" s="53">
        <v>0</v>
      </c>
      <c r="E16" s="53">
        <v>382882</v>
      </c>
      <c r="F16" s="54">
        <f t="shared" si="0"/>
        <v>0</v>
      </c>
    </row>
    <row r="17" spans="1:6" ht="38.25">
      <c r="A17" s="15">
        <v>0</v>
      </c>
      <c r="B17" s="51" t="s">
        <v>105</v>
      </c>
      <c r="C17" s="52" t="s">
        <v>106</v>
      </c>
      <c r="D17" s="53">
        <v>0</v>
      </c>
      <c r="E17" s="53">
        <v>118478.78</v>
      </c>
      <c r="F17" s="54">
        <f t="shared" si="0"/>
        <v>0</v>
      </c>
    </row>
    <row r="18" spans="1:6" ht="25.5">
      <c r="A18" s="15">
        <v>0</v>
      </c>
      <c r="B18" s="51" t="s">
        <v>107</v>
      </c>
      <c r="C18" s="52" t="s">
        <v>108</v>
      </c>
      <c r="D18" s="53">
        <v>0</v>
      </c>
      <c r="E18" s="53">
        <v>13479.26</v>
      </c>
      <c r="F18" s="54">
        <f t="shared" si="0"/>
        <v>0</v>
      </c>
    </row>
    <row r="19" spans="1:6">
      <c r="A19" s="15">
        <v>0</v>
      </c>
      <c r="B19" s="51" t="s">
        <v>109</v>
      </c>
      <c r="C19" s="52" t="s">
        <v>110</v>
      </c>
      <c r="D19" s="53">
        <v>0</v>
      </c>
      <c r="E19" s="53">
        <v>6478266.4800000004</v>
      </c>
      <c r="F19" s="54">
        <f t="shared" si="0"/>
        <v>0</v>
      </c>
    </row>
    <row r="20" spans="1:6" ht="89.25">
      <c r="A20" s="15">
        <v>0</v>
      </c>
      <c r="B20" s="51" t="s">
        <v>111</v>
      </c>
      <c r="C20" s="52" t="s">
        <v>312</v>
      </c>
      <c r="D20" s="53">
        <v>0</v>
      </c>
      <c r="E20" s="53">
        <v>7612620.21</v>
      </c>
      <c r="F20" s="54">
        <f t="shared" si="0"/>
        <v>0</v>
      </c>
    </row>
    <row r="21" spans="1:6" ht="35.25" customHeight="1">
      <c r="A21" s="15"/>
      <c r="B21" s="51">
        <v>31030000</v>
      </c>
      <c r="C21" s="52" t="s">
        <v>112</v>
      </c>
      <c r="D21" s="53">
        <v>560000</v>
      </c>
      <c r="E21" s="53">
        <v>810000</v>
      </c>
      <c r="F21" s="54">
        <f t="shared" si="0"/>
        <v>144.64285714285714</v>
      </c>
    </row>
    <row r="22" spans="1:6" ht="61.5" customHeight="1">
      <c r="A22" s="15">
        <v>0</v>
      </c>
      <c r="B22" s="51" t="s">
        <v>113</v>
      </c>
      <c r="C22" s="52" t="s">
        <v>114</v>
      </c>
      <c r="D22" s="53">
        <v>300000</v>
      </c>
      <c r="E22" s="53">
        <v>1425528</v>
      </c>
      <c r="F22" s="54">
        <f t="shared" si="0"/>
        <v>475.17599999999999</v>
      </c>
    </row>
    <row r="23" spans="1:6" ht="35.25" customHeight="1" thickBot="1">
      <c r="A23" s="15">
        <v>0</v>
      </c>
      <c r="B23" s="66">
        <v>41051000</v>
      </c>
      <c r="C23" s="67" t="s">
        <v>78</v>
      </c>
      <c r="D23" s="68">
        <v>311598</v>
      </c>
      <c r="E23" s="68">
        <v>311598</v>
      </c>
      <c r="F23" s="58">
        <f t="shared" si="0"/>
        <v>100</v>
      </c>
    </row>
    <row r="24" spans="1:6" ht="13.5" thickBot="1">
      <c r="A24" s="15">
        <v>1</v>
      </c>
      <c r="B24" s="59" t="s">
        <v>85</v>
      </c>
      <c r="C24" s="60" t="s">
        <v>86</v>
      </c>
      <c r="D24" s="61">
        <f>SUM(D11:D22)</f>
        <v>5643804</v>
      </c>
      <c r="E24" s="61">
        <f>SUM(E11:E22)</f>
        <v>19243139.850000001</v>
      </c>
      <c r="F24" s="62">
        <f t="shared" si="0"/>
        <v>340.96045592653468</v>
      </c>
    </row>
    <row r="25" spans="1:6" ht="13.5" thickBot="1">
      <c r="A25" s="15">
        <v>1</v>
      </c>
      <c r="B25" s="59" t="s">
        <v>85</v>
      </c>
      <c r="C25" s="60" t="s">
        <v>87</v>
      </c>
      <c r="D25" s="61">
        <f>SUM(D11:D23)</f>
        <v>5955402</v>
      </c>
      <c r="E25" s="61">
        <f>SUM(E11:E23)</f>
        <v>19554737.850000001</v>
      </c>
      <c r="F25" s="62">
        <f t="shared" si="0"/>
        <v>328.35294493973709</v>
      </c>
    </row>
    <row r="26" spans="1:6">
      <c r="A26" s="82"/>
      <c r="B26" s="83"/>
      <c r="C26" s="84"/>
      <c r="D26" s="85"/>
      <c r="E26" s="85"/>
      <c r="F26" s="86"/>
    </row>
    <row r="27" spans="1:6" ht="15.75">
      <c r="B27" s="46" t="s">
        <v>314</v>
      </c>
      <c r="C27" s="47"/>
      <c r="D27" s="87" t="s">
        <v>315</v>
      </c>
      <c r="E27" s="87"/>
      <c r="F27" s="87"/>
    </row>
  </sheetData>
  <mergeCells count="4">
    <mergeCell ref="B6:F6"/>
    <mergeCell ref="B8:F8"/>
    <mergeCell ref="B7:F7"/>
    <mergeCell ref="D27:F27"/>
  </mergeCells>
  <conditionalFormatting sqref="B11:B26">
    <cfRule type="expression" dxfId="17" priority="1" stopIfTrue="1">
      <formula>A11=1</formula>
    </cfRule>
  </conditionalFormatting>
  <conditionalFormatting sqref="C11:C26">
    <cfRule type="expression" dxfId="16" priority="2" stopIfTrue="1">
      <formula>A11=1</formula>
    </cfRule>
  </conditionalFormatting>
  <conditionalFormatting sqref="D11:D26">
    <cfRule type="expression" dxfId="15" priority="3" stopIfTrue="1">
      <formula>A11=1</formula>
    </cfRule>
  </conditionalFormatting>
  <conditionalFormatting sqref="E11:E26">
    <cfRule type="expression" dxfId="14" priority="4" stopIfTrue="1">
      <formula>A11=1</formula>
    </cfRule>
  </conditionalFormatting>
  <conditionalFormatting sqref="F11:F26">
    <cfRule type="expression" dxfId="13" priority="5" stopIfTrue="1">
      <formula>A11=1</formula>
    </cfRule>
  </conditionalFormatting>
  <pageMargins left="0.7" right="0.39" top="0.75" bottom="0.54" header="0.280000000000000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7"/>
  <sheetViews>
    <sheetView workbookViewId="0"/>
  </sheetViews>
  <sheetFormatPr defaultRowHeight="12.75"/>
  <cols>
    <col min="1" max="1" width="12.7109375" style="7" customWidth="1"/>
    <col min="2" max="2" width="51.85546875" style="8" customWidth="1"/>
    <col min="3" max="3" width="14.28515625" style="6" customWidth="1"/>
    <col min="4" max="4" width="14.42578125" style="6" customWidth="1"/>
    <col min="5" max="5" width="10" style="6" customWidth="1"/>
    <col min="6" max="245" width="9.140625" style="6"/>
    <col min="246" max="246" width="12.7109375" style="6" customWidth="1"/>
    <col min="247" max="247" width="50.7109375" style="6" customWidth="1"/>
    <col min="248" max="261" width="15.7109375" style="6" customWidth="1"/>
    <col min="262" max="501" width="9.140625" style="6"/>
    <col min="502" max="502" width="12.7109375" style="6" customWidth="1"/>
    <col min="503" max="503" width="50.7109375" style="6" customWidth="1"/>
    <col min="504" max="517" width="15.7109375" style="6" customWidth="1"/>
    <col min="518" max="757" width="9.140625" style="6"/>
    <col min="758" max="758" width="12.7109375" style="6" customWidth="1"/>
    <col min="759" max="759" width="50.7109375" style="6" customWidth="1"/>
    <col min="760" max="773" width="15.7109375" style="6" customWidth="1"/>
    <col min="774" max="1013" width="9.140625" style="6"/>
    <col min="1014" max="1014" width="12.7109375" style="6" customWidth="1"/>
    <col min="1015" max="1015" width="50.7109375" style="6" customWidth="1"/>
    <col min="1016" max="1029" width="15.7109375" style="6" customWidth="1"/>
    <col min="1030" max="1269" width="9.140625" style="6"/>
    <col min="1270" max="1270" width="12.7109375" style="6" customWidth="1"/>
    <col min="1271" max="1271" width="50.7109375" style="6" customWidth="1"/>
    <col min="1272" max="1285" width="15.7109375" style="6" customWidth="1"/>
    <col min="1286" max="1525" width="9.140625" style="6"/>
    <col min="1526" max="1526" width="12.7109375" style="6" customWidth="1"/>
    <col min="1527" max="1527" width="50.7109375" style="6" customWidth="1"/>
    <col min="1528" max="1541" width="15.7109375" style="6" customWidth="1"/>
    <col min="1542" max="1781" width="9.140625" style="6"/>
    <col min="1782" max="1782" width="12.7109375" style="6" customWidth="1"/>
    <col min="1783" max="1783" width="50.7109375" style="6" customWidth="1"/>
    <col min="1784" max="1797" width="15.7109375" style="6" customWidth="1"/>
    <col min="1798" max="2037" width="9.140625" style="6"/>
    <col min="2038" max="2038" width="12.7109375" style="6" customWidth="1"/>
    <col min="2039" max="2039" width="50.7109375" style="6" customWidth="1"/>
    <col min="2040" max="2053" width="15.7109375" style="6" customWidth="1"/>
    <col min="2054" max="2293" width="9.140625" style="6"/>
    <col min="2294" max="2294" width="12.7109375" style="6" customWidth="1"/>
    <col min="2295" max="2295" width="50.7109375" style="6" customWidth="1"/>
    <col min="2296" max="2309" width="15.7109375" style="6" customWidth="1"/>
    <col min="2310" max="2549" width="9.140625" style="6"/>
    <col min="2550" max="2550" width="12.7109375" style="6" customWidth="1"/>
    <col min="2551" max="2551" width="50.7109375" style="6" customWidth="1"/>
    <col min="2552" max="2565" width="15.7109375" style="6" customWidth="1"/>
    <col min="2566" max="2805" width="9.140625" style="6"/>
    <col min="2806" max="2806" width="12.7109375" style="6" customWidth="1"/>
    <col min="2807" max="2807" width="50.7109375" style="6" customWidth="1"/>
    <col min="2808" max="2821" width="15.7109375" style="6" customWidth="1"/>
    <col min="2822" max="3061" width="9.140625" style="6"/>
    <col min="3062" max="3062" width="12.7109375" style="6" customWidth="1"/>
    <col min="3063" max="3063" width="50.7109375" style="6" customWidth="1"/>
    <col min="3064" max="3077" width="15.7109375" style="6" customWidth="1"/>
    <col min="3078" max="3317" width="9.140625" style="6"/>
    <col min="3318" max="3318" width="12.7109375" style="6" customWidth="1"/>
    <col min="3319" max="3319" width="50.7109375" style="6" customWidth="1"/>
    <col min="3320" max="3333" width="15.7109375" style="6" customWidth="1"/>
    <col min="3334" max="3573" width="9.140625" style="6"/>
    <col min="3574" max="3574" width="12.7109375" style="6" customWidth="1"/>
    <col min="3575" max="3575" width="50.7109375" style="6" customWidth="1"/>
    <col min="3576" max="3589" width="15.7109375" style="6" customWidth="1"/>
    <col min="3590" max="3829" width="9.140625" style="6"/>
    <col min="3830" max="3830" width="12.7109375" style="6" customWidth="1"/>
    <col min="3831" max="3831" width="50.7109375" style="6" customWidth="1"/>
    <col min="3832" max="3845" width="15.7109375" style="6" customWidth="1"/>
    <col min="3846" max="4085" width="9.140625" style="6"/>
    <col min="4086" max="4086" width="12.7109375" style="6" customWidth="1"/>
    <col min="4087" max="4087" width="50.7109375" style="6" customWidth="1"/>
    <col min="4088" max="4101" width="15.7109375" style="6" customWidth="1"/>
    <col min="4102" max="4341" width="9.140625" style="6"/>
    <col min="4342" max="4342" width="12.7109375" style="6" customWidth="1"/>
    <col min="4343" max="4343" width="50.7109375" style="6" customWidth="1"/>
    <col min="4344" max="4357" width="15.7109375" style="6" customWidth="1"/>
    <col min="4358" max="4597" width="9.140625" style="6"/>
    <col min="4598" max="4598" width="12.7109375" style="6" customWidth="1"/>
    <col min="4599" max="4599" width="50.7109375" style="6" customWidth="1"/>
    <col min="4600" max="4613" width="15.7109375" style="6" customWidth="1"/>
    <col min="4614" max="4853" width="9.140625" style="6"/>
    <col min="4854" max="4854" width="12.7109375" style="6" customWidth="1"/>
    <col min="4855" max="4855" width="50.7109375" style="6" customWidth="1"/>
    <col min="4856" max="4869" width="15.7109375" style="6" customWidth="1"/>
    <col min="4870" max="5109" width="9.140625" style="6"/>
    <col min="5110" max="5110" width="12.7109375" style="6" customWidth="1"/>
    <col min="5111" max="5111" width="50.7109375" style="6" customWidth="1"/>
    <col min="5112" max="5125" width="15.7109375" style="6" customWidth="1"/>
    <col min="5126" max="5365" width="9.140625" style="6"/>
    <col min="5366" max="5366" width="12.7109375" style="6" customWidth="1"/>
    <col min="5367" max="5367" width="50.7109375" style="6" customWidth="1"/>
    <col min="5368" max="5381" width="15.7109375" style="6" customWidth="1"/>
    <col min="5382" max="5621" width="9.140625" style="6"/>
    <col min="5622" max="5622" width="12.7109375" style="6" customWidth="1"/>
    <col min="5623" max="5623" width="50.7109375" style="6" customWidth="1"/>
    <col min="5624" max="5637" width="15.7109375" style="6" customWidth="1"/>
    <col min="5638" max="5877" width="9.140625" style="6"/>
    <col min="5878" max="5878" width="12.7109375" style="6" customWidth="1"/>
    <col min="5879" max="5879" width="50.7109375" style="6" customWidth="1"/>
    <col min="5880" max="5893" width="15.7109375" style="6" customWidth="1"/>
    <col min="5894" max="6133" width="9.140625" style="6"/>
    <col min="6134" max="6134" width="12.7109375" style="6" customWidth="1"/>
    <col min="6135" max="6135" width="50.7109375" style="6" customWidth="1"/>
    <col min="6136" max="6149" width="15.7109375" style="6" customWidth="1"/>
    <col min="6150" max="6389" width="9.140625" style="6"/>
    <col min="6390" max="6390" width="12.7109375" style="6" customWidth="1"/>
    <col min="6391" max="6391" width="50.7109375" style="6" customWidth="1"/>
    <col min="6392" max="6405" width="15.7109375" style="6" customWidth="1"/>
    <col min="6406" max="6645" width="9.140625" style="6"/>
    <col min="6646" max="6646" width="12.7109375" style="6" customWidth="1"/>
    <col min="6647" max="6647" width="50.7109375" style="6" customWidth="1"/>
    <col min="6648" max="6661" width="15.7109375" style="6" customWidth="1"/>
    <col min="6662" max="6901" width="9.140625" style="6"/>
    <col min="6902" max="6902" width="12.7109375" style="6" customWidth="1"/>
    <col min="6903" max="6903" width="50.7109375" style="6" customWidth="1"/>
    <col min="6904" max="6917" width="15.7109375" style="6" customWidth="1"/>
    <col min="6918" max="7157" width="9.140625" style="6"/>
    <col min="7158" max="7158" width="12.7109375" style="6" customWidth="1"/>
    <col min="7159" max="7159" width="50.7109375" style="6" customWidth="1"/>
    <col min="7160" max="7173" width="15.7109375" style="6" customWidth="1"/>
    <col min="7174" max="7413" width="9.140625" style="6"/>
    <col min="7414" max="7414" width="12.7109375" style="6" customWidth="1"/>
    <col min="7415" max="7415" width="50.7109375" style="6" customWidth="1"/>
    <col min="7416" max="7429" width="15.7109375" style="6" customWidth="1"/>
    <col min="7430" max="7669" width="9.140625" style="6"/>
    <col min="7670" max="7670" width="12.7109375" style="6" customWidth="1"/>
    <col min="7671" max="7671" width="50.7109375" style="6" customWidth="1"/>
    <col min="7672" max="7685" width="15.7109375" style="6" customWidth="1"/>
    <col min="7686" max="7925" width="9.140625" style="6"/>
    <col min="7926" max="7926" width="12.7109375" style="6" customWidth="1"/>
    <col min="7927" max="7927" width="50.7109375" style="6" customWidth="1"/>
    <col min="7928" max="7941" width="15.7109375" style="6" customWidth="1"/>
    <col min="7942" max="8181" width="9.140625" style="6"/>
    <col min="8182" max="8182" width="12.7109375" style="6" customWidth="1"/>
    <col min="8183" max="8183" width="50.7109375" style="6" customWidth="1"/>
    <col min="8184" max="8197" width="15.7109375" style="6" customWidth="1"/>
    <col min="8198" max="8437" width="9.140625" style="6"/>
    <col min="8438" max="8438" width="12.7109375" style="6" customWidth="1"/>
    <col min="8439" max="8439" width="50.7109375" style="6" customWidth="1"/>
    <col min="8440" max="8453" width="15.7109375" style="6" customWidth="1"/>
    <col min="8454" max="8693" width="9.140625" style="6"/>
    <col min="8694" max="8694" width="12.7109375" style="6" customWidth="1"/>
    <col min="8695" max="8695" width="50.7109375" style="6" customWidth="1"/>
    <col min="8696" max="8709" width="15.7109375" style="6" customWidth="1"/>
    <col min="8710" max="8949" width="9.140625" style="6"/>
    <col min="8950" max="8950" width="12.7109375" style="6" customWidth="1"/>
    <col min="8951" max="8951" width="50.7109375" style="6" customWidth="1"/>
    <col min="8952" max="8965" width="15.7109375" style="6" customWidth="1"/>
    <col min="8966" max="9205" width="9.140625" style="6"/>
    <col min="9206" max="9206" width="12.7109375" style="6" customWidth="1"/>
    <col min="9207" max="9207" width="50.7109375" style="6" customWidth="1"/>
    <col min="9208" max="9221" width="15.7109375" style="6" customWidth="1"/>
    <col min="9222" max="9461" width="9.140625" style="6"/>
    <col min="9462" max="9462" width="12.7109375" style="6" customWidth="1"/>
    <col min="9463" max="9463" width="50.7109375" style="6" customWidth="1"/>
    <col min="9464" max="9477" width="15.7109375" style="6" customWidth="1"/>
    <col min="9478" max="9717" width="9.140625" style="6"/>
    <col min="9718" max="9718" width="12.7109375" style="6" customWidth="1"/>
    <col min="9719" max="9719" width="50.7109375" style="6" customWidth="1"/>
    <col min="9720" max="9733" width="15.7109375" style="6" customWidth="1"/>
    <col min="9734" max="9973" width="9.140625" style="6"/>
    <col min="9974" max="9974" width="12.7109375" style="6" customWidth="1"/>
    <col min="9975" max="9975" width="50.7109375" style="6" customWidth="1"/>
    <col min="9976" max="9989" width="15.7109375" style="6" customWidth="1"/>
    <col min="9990" max="10229" width="9.140625" style="6"/>
    <col min="10230" max="10230" width="12.7109375" style="6" customWidth="1"/>
    <col min="10231" max="10231" width="50.7109375" style="6" customWidth="1"/>
    <col min="10232" max="10245" width="15.7109375" style="6" customWidth="1"/>
    <col min="10246" max="10485" width="9.140625" style="6"/>
    <col min="10486" max="10486" width="12.7109375" style="6" customWidth="1"/>
    <col min="10487" max="10487" width="50.7109375" style="6" customWidth="1"/>
    <col min="10488" max="10501" width="15.7109375" style="6" customWidth="1"/>
    <col min="10502" max="10741" width="9.140625" style="6"/>
    <col min="10742" max="10742" width="12.7109375" style="6" customWidth="1"/>
    <col min="10743" max="10743" width="50.7109375" style="6" customWidth="1"/>
    <col min="10744" max="10757" width="15.7109375" style="6" customWidth="1"/>
    <col min="10758" max="10997" width="9.140625" style="6"/>
    <col min="10998" max="10998" width="12.7109375" style="6" customWidth="1"/>
    <col min="10999" max="10999" width="50.7109375" style="6" customWidth="1"/>
    <col min="11000" max="11013" width="15.7109375" style="6" customWidth="1"/>
    <col min="11014" max="11253" width="9.140625" style="6"/>
    <col min="11254" max="11254" width="12.7109375" style="6" customWidth="1"/>
    <col min="11255" max="11255" width="50.7109375" style="6" customWidth="1"/>
    <col min="11256" max="11269" width="15.7109375" style="6" customWidth="1"/>
    <col min="11270" max="11509" width="9.140625" style="6"/>
    <col min="11510" max="11510" width="12.7109375" style="6" customWidth="1"/>
    <col min="11511" max="11511" width="50.7109375" style="6" customWidth="1"/>
    <col min="11512" max="11525" width="15.7109375" style="6" customWidth="1"/>
    <col min="11526" max="11765" width="9.140625" style="6"/>
    <col min="11766" max="11766" width="12.7109375" style="6" customWidth="1"/>
    <col min="11767" max="11767" width="50.7109375" style="6" customWidth="1"/>
    <col min="11768" max="11781" width="15.7109375" style="6" customWidth="1"/>
    <col min="11782" max="12021" width="9.140625" style="6"/>
    <col min="12022" max="12022" width="12.7109375" style="6" customWidth="1"/>
    <col min="12023" max="12023" width="50.7109375" style="6" customWidth="1"/>
    <col min="12024" max="12037" width="15.7109375" style="6" customWidth="1"/>
    <col min="12038" max="12277" width="9.140625" style="6"/>
    <col min="12278" max="12278" width="12.7109375" style="6" customWidth="1"/>
    <col min="12279" max="12279" width="50.7109375" style="6" customWidth="1"/>
    <col min="12280" max="12293" width="15.7109375" style="6" customWidth="1"/>
    <col min="12294" max="12533" width="9.140625" style="6"/>
    <col min="12534" max="12534" width="12.7109375" style="6" customWidth="1"/>
    <col min="12535" max="12535" width="50.7109375" style="6" customWidth="1"/>
    <col min="12536" max="12549" width="15.7109375" style="6" customWidth="1"/>
    <col min="12550" max="12789" width="9.140625" style="6"/>
    <col min="12790" max="12790" width="12.7109375" style="6" customWidth="1"/>
    <col min="12791" max="12791" width="50.7109375" style="6" customWidth="1"/>
    <col min="12792" max="12805" width="15.7109375" style="6" customWidth="1"/>
    <col min="12806" max="13045" width="9.140625" style="6"/>
    <col min="13046" max="13046" width="12.7109375" style="6" customWidth="1"/>
    <col min="13047" max="13047" width="50.7109375" style="6" customWidth="1"/>
    <col min="13048" max="13061" width="15.7109375" style="6" customWidth="1"/>
    <col min="13062" max="13301" width="9.140625" style="6"/>
    <col min="13302" max="13302" width="12.7109375" style="6" customWidth="1"/>
    <col min="13303" max="13303" width="50.7109375" style="6" customWidth="1"/>
    <col min="13304" max="13317" width="15.7109375" style="6" customWidth="1"/>
    <col min="13318" max="13557" width="9.140625" style="6"/>
    <col min="13558" max="13558" width="12.7109375" style="6" customWidth="1"/>
    <col min="13559" max="13559" width="50.7109375" style="6" customWidth="1"/>
    <col min="13560" max="13573" width="15.7109375" style="6" customWidth="1"/>
    <col min="13574" max="13813" width="9.140625" style="6"/>
    <col min="13814" max="13814" width="12.7109375" style="6" customWidth="1"/>
    <col min="13815" max="13815" width="50.7109375" style="6" customWidth="1"/>
    <col min="13816" max="13829" width="15.7109375" style="6" customWidth="1"/>
    <col min="13830" max="14069" width="9.140625" style="6"/>
    <col min="14070" max="14070" width="12.7109375" style="6" customWidth="1"/>
    <col min="14071" max="14071" width="50.7109375" style="6" customWidth="1"/>
    <col min="14072" max="14085" width="15.7109375" style="6" customWidth="1"/>
    <col min="14086" max="14325" width="9.140625" style="6"/>
    <col min="14326" max="14326" width="12.7109375" style="6" customWidth="1"/>
    <col min="14327" max="14327" width="50.7109375" style="6" customWidth="1"/>
    <col min="14328" max="14341" width="15.7109375" style="6" customWidth="1"/>
    <col min="14342" max="14581" width="9.140625" style="6"/>
    <col min="14582" max="14582" width="12.7109375" style="6" customWidth="1"/>
    <col min="14583" max="14583" width="50.7109375" style="6" customWidth="1"/>
    <col min="14584" max="14597" width="15.7109375" style="6" customWidth="1"/>
    <col min="14598" max="14837" width="9.140625" style="6"/>
    <col min="14838" max="14838" width="12.7109375" style="6" customWidth="1"/>
    <col min="14839" max="14839" width="50.7109375" style="6" customWidth="1"/>
    <col min="14840" max="14853" width="15.7109375" style="6" customWidth="1"/>
    <col min="14854" max="15093" width="9.140625" style="6"/>
    <col min="15094" max="15094" width="12.7109375" style="6" customWidth="1"/>
    <col min="15095" max="15095" width="50.7109375" style="6" customWidth="1"/>
    <col min="15096" max="15109" width="15.7109375" style="6" customWidth="1"/>
    <col min="15110" max="15349" width="9.140625" style="6"/>
    <col min="15350" max="15350" width="12.7109375" style="6" customWidth="1"/>
    <col min="15351" max="15351" width="50.7109375" style="6" customWidth="1"/>
    <col min="15352" max="15365" width="15.7109375" style="6" customWidth="1"/>
    <col min="15366" max="15605" width="9.140625" style="6"/>
    <col min="15606" max="15606" width="12.7109375" style="6" customWidth="1"/>
    <col min="15607" max="15607" width="50.7109375" style="6" customWidth="1"/>
    <col min="15608" max="15621" width="15.7109375" style="6" customWidth="1"/>
    <col min="15622" max="15861" width="9.140625" style="6"/>
    <col min="15862" max="15862" width="12.7109375" style="6" customWidth="1"/>
    <col min="15863" max="15863" width="50.7109375" style="6" customWidth="1"/>
    <col min="15864" max="15877" width="15.7109375" style="6" customWidth="1"/>
    <col min="15878" max="16117" width="9.140625" style="6"/>
    <col min="16118" max="16118" width="12.7109375" style="6" customWidth="1"/>
    <col min="16119" max="16119" width="50.7109375" style="6" customWidth="1"/>
    <col min="16120" max="16133" width="15.7109375" style="6" customWidth="1"/>
    <col min="16134" max="16384" width="9.140625" style="6"/>
  </cols>
  <sheetData>
    <row r="1" spans="1:6">
      <c r="C1" s="37" t="s">
        <v>219</v>
      </c>
      <c r="D1" s="37"/>
      <c r="E1" s="37"/>
    </row>
    <row r="2" spans="1:6">
      <c r="C2" s="65" t="str">
        <f>дод.1!D2</f>
        <v xml:space="preserve">до  рішення </v>
      </c>
      <c r="D2" s="37"/>
      <c r="E2" s="37"/>
    </row>
    <row r="3" spans="1:6">
      <c r="C3" s="65" t="str">
        <f>дод.1!D3</f>
        <v>Здолбунівської міської ради</v>
      </c>
      <c r="D3" s="37"/>
      <c r="E3" s="37"/>
    </row>
    <row r="4" spans="1:6">
      <c r="C4" s="65" t="str">
        <f>дод.1!D4</f>
        <v>від 01.03.2024 року № 2045</v>
      </c>
      <c r="D4" s="37"/>
      <c r="E4" s="37"/>
    </row>
    <row r="5" spans="1:6" ht="10.5" customHeight="1">
      <c r="C5" s="37"/>
      <c r="D5" s="37"/>
      <c r="E5" s="37"/>
    </row>
    <row r="6" spans="1:6" ht="18.75">
      <c r="A6" s="90" t="s">
        <v>220</v>
      </c>
      <c r="B6" s="90"/>
      <c r="C6" s="90"/>
      <c r="D6" s="90"/>
      <c r="E6" s="90"/>
    </row>
    <row r="7" spans="1:6" ht="18.75">
      <c r="A7" s="90" t="s">
        <v>91</v>
      </c>
      <c r="B7" s="90"/>
      <c r="C7" s="90"/>
      <c r="D7" s="90"/>
      <c r="E7" s="90"/>
    </row>
    <row r="8" spans="1:6" ht="18.75">
      <c r="A8" s="90" t="s">
        <v>279</v>
      </c>
      <c r="B8" s="90"/>
      <c r="C8" s="90"/>
      <c r="D8" s="90"/>
      <c r="E8" s="90"/>
    </row>
    <row r="9" spans="1:6" ht="13.5" thickBot="1">
      <c r="E9" s="9" t="s">
        <v>117</v>
      </c>
    </row>
    <row r="10" spans="1:6" s="10" customFormat="1" ht="42.75" customHeight="1" thickBot="1">
      <c r="A10" s="20" t="s">
        <v>118</v>
      </c>
      <c r="B10" s="21" t="s">
        <v>119</v>
      </c>
      <c r="C10" s="21" t="s">
        <v>276</v>
      </c>
      <c r="D10" s="21" t="s">
        <v>277</v>
      </c>
      <c r="E10" s="22" t="s">
        <v>221</v>
      </c>
    </row>
    <row r="11" spans="1:6" ht="51">
      <c r="A11" s="23" t="s">
        <v>120</v>
      </c>
      <c r="B11" s="24" t="s">
        <v>121</v>
      </c>
      <c r="C11" s="25">
        <v>21324750</v>
      </c>
      <c r="D11" s="25">
        <v>21264625.739999998</v>
      </c>
      <c r="E11" s="26">
        <f t="shared" ref="E11:E68" si="0">IF(C11=0,0,(D11/C11)*100)</f>
        <v>99.718054092076102</v>
      </c>
      <c r="F11" s="11"/>
    </row>
    <row r="12" spans="1:6">
      <c r="A12" s="23" t="s">
        <v>122</v>
      </c>
      <c r="B12" s="24" t="s">
        <v>123</v>
      </c>
      <c r="C12" s="25">
        <v>20000</v>
      </c>
      <c r="D12" s="25">
        <v>20000</v>
      </c>
      <c r="E12" s="26">
        <f t="shared" si="0"/>
        <v>100</v>
      </c>
      <c r="F12" s="11"/>
    </row>
    <row r="13" spans="1:6" ht="25.5">
      <c r="A13" s="69" t="s">
        <v>289</v>
      </c>
      <c r="B13" s="24" t="s">
        <v>290</v>
      </c>
      <c r="C13" s="25">
        <v>35000</v>
      </c>
      <c r="D13" s="25">
        <v>18776.830000000002</v>
      </c>
      <c r="E13" s="26">
        <f t="shared" si="0"/>
        <v>53.64808571428572</v>
      </c>
      <c r="F13" s="11"/>
    </row>
    <row r="14" spans="1:6" ht="26.25" customHeight="1">
      <c r="A14" s="23" t="s">
        <v>124</v>
      </c>
      <c r="B14" s="24" t="s">
        <v>125</v>
      </c>
      <c r="C14" s="25">
        <v>610000</v>
      </c>
      <c r="D14" s="25">
        <v>607875</v>
      </c>
      <c r="E14" s="26">
        <f t="shared" si="0"/>
        <v>99.651639344262293</v>
      </c>
      <c r="F14" s="11"/>
    </row>
    <row r="15" spans="1:6" ht="25.5">
      <c r="A15" s="23" t="s">
        <v>126</v>
      </c>
      <c r="B15" s="24" t="s">
        <v>127</v>
      </c>
      <c r="C15" s="25">
        <v>400000</v>
      </c>
      <c r="D15" s="25">
        <v>400000</v>
      </c>
      <c r="E15" s="26">
        <f t="shared" si="0"/>
        <v>100</v>
      </c>
      <c r="F15" s="11"/>
    </row>
    <row r="16" spans="1:6" ht="48.75" customHeight="1">
      <c r="A16" s="23" t="s">
        <v>128</v>
      </c>
      <c r="B16" s="24" t="s">
        <v>129</v>
      </c>
      <c r="C16" s="25">
        <v>14408641</v>
      </c>
      <c r="D16" s="25">
        <v>14408611.08</v>
      </c>
      <c r="E16" s="26">
        <f t="shared" si="0"/>
        <v>99.999792346828542</v>
      </c>
      <c r="F16" s="11"/>
    </row>
    <row r="17" spans="1:6" ht="58.5" customHeight="1">
      <c r="A17" s="69" t="s">
        <v>291</v>
      </c>
      <c r="B17" s="24" t="s">
        <v>292</v>
      </c>
      <c r="C17" s="25">
        <v>410000</v>
      </c>
      <c r="D17" s="25">
        <v>385815.2</v>
      </c>
      <c r="E17" s="26">
        <f t="shared" si="0"/>
        <v>94.101268292682931</v>
      </c>
      <c r="F17" s="11"/>
    </row>
    <row r="18" spans="1:6" ht="25.5">
      <c r="A18" s="23" t="s">
        <v>130</v>
      </c>
      <c r="B18" s="24" t="s">
        <v>131</v>
      </c>
      <c r="C18" s="25">
        <v>2550000</v>
      </c>
      <c r="D18" s="25">
        <v>2453600</v>
      </c>
      <c r="E18" s="26">
        <f t="shared" si="0"/>
        <v>96.219607843137254</v>
      </c>
      <c r="F18" s="11"/>
    </row>
    <row r="19" spans="1:6">
      <c r="A19" s="23" t="s">
        <v>132</v>
      </c>
      <c r="B19" s="24" t="s">
        <v>133</v>
      </c>
      <c r="C19" s="25">
        <v>60000</v>
      </c>
      <c r="D19" s="25">
        <v>49910</v>
      </c>
      <c r="E19" s="26">
        <f t="shared" si="0"/>
        <v>83.183333333333337</v>
      </c>
      <c r="F19" s="11"/>
    </row>
    <row r="20" spans="1:6" ht="25.5">
      <c r="A20" s="23" t="s">
        <v>134</v>
      </c>
      <c r="B20" s="24" t="s">
        <v>135</v>
      </c>
      <c r="C20" s="25">
        <v>5806547.5099999998</v>
      </c>
      <c r="D20" s="25">
        <v>5802579.7400000002</v>
      </c>
      <c r="E20" s="26">
        <f t="shared" si="0"/>
        <v>99.931667311889456</v>
      </c>
      <c r="F20" s="11"/>
    </row>
    <row r="21" spans="1:6" ht="25.5">
      <c r="A21" s="23" t="s">
        <v>136</v>
      </c>
      <c r="B21" s="24" t="s">
        <v>137</v>
      </c>
      <c r="C21" s="25">
        <v>677111.7</v>
      </c>
      <c r="D21" s="25">
        <v>677111.7</v>
      </c>
      <c r="E21" s="26">
        <f t="shared" si="0"/>
        <v>100</v>
      </c>
      <c r="F21" s="11"/>
    </row>
    <row r="22" spans="1:6" ht="25.5">
      <c r="A22" s="23" t="s">
        <v>138</v>
      </c>
      <c r="B22" s="24" t="s">
        <v>139</v>
      </c>
      <c r="C22" s="25">
        <v>1204865.73</v>
      </c>
      <c r="D22" s="25">
        <v>858991.73</v>
      </c>
      <c r="E22" s="26">
        <f t="shared" si="0"/>
        <v>71.293564802444834</v>
      </c>
      <c r="F22" s="11"/>
    </row>
    <row r="23" spans="1:6">
      <c r="A23" s="23" t="s">
        <v>140</v>
      </c>
      <c r="B23" s="24" t="s">
        <v>141</v>
      </c>
      <c r="C23" s="25">
        <v>35413079.259999998</v>
      </c>
      <c r="D23" s="25">
        <v>35057362.810000002</v>
      </c>
      <c r="E23" s="26">
        <f t="shared" si="0"/>
        <v>98.995522396151003</v>
      </c>
      <c r="F23" s="11"/>
    </row>
    <row r="24" spans="1:6" ht="87.75" customHeight="1">
      <c r="A24" s="23" t="s">
        <v>142</v>
      </c>
      <c r="B24" s="24" t="s">
        <v>313</v>
      </c>
      <c r="C24" s="25">
        <v>991726.43</v>
      </c>
      <c r="D24" s="25">
        <v>991726.43</v>
      </c>
      <c r="E24" s="26">
        <f t="shared" si="0"/>
        <v>100</v>
      </c>
      <c r="F24" s="11"/>
    </row>
    <row r="25" spans="1:6">
      <c r="A25" s="23" t="s">
        <v>143</v>
      </c>
      <c r="B25" s="24" t="s">
        <v>144</v>
      </c>
      <c r="C25" s="25">
        <v>139200</v>
      </c>
      <c r="D25" s="25">
        <v>29400</v>
      </c>
      <c r="E25" s="26">
        <f t="shared" si="0"/>
        <v>21.120689655172413</v>
      </c>
      <c r="F25" s="11"/>
    </row>
    <row r="26" spans="1:6" ht="25.5">
      <c r="A26" s="23" t="s">
        <v>145</v>
      </c>
      <c r="B26" s="24" t="s">
        <v>146</v>
      </c>
      <c r="C26" s="25">
        <v>280420172.51999998</v>
      </c>
      <c r="D26" s="25">
        <v>280349348.76999998</v>
      </c>
      <c r="E26" s="26">
        <f t="shared" si="0"/>
        <v>99.974743703577545</v>
      </c>
      <c r="F26" s="11"/>
    </row>
    <row r="27" spans="1:6" ht="24" customHeight="1">
      <c r="A27" s="23" t="s">
        <v>147</v>
      </c>
      <c r="B27" s="24" t="s">
        <v>148</v>
      </c>
      <c r="C27" s="25">
        <v>31300</v>
      </c>
      <c r="D27" s="25">
        <v>31300</v>
      </c>
      <c r="E27" s="26">
        <f t="shared" si="0"/>
        <v>100</v>
      </c>
      <c r="F27" s="11"/>
    </row>
    <row r="28" spans="1:6">
      <c r="A28" s="23" t="s">
        <v>149</v>
      </c>
      <c r="B28" s="24" t="s">
        <v>150</v>
      </c>
      <c r="C28" s="25">
        <v>50000</v>
      </c>
      <c r="D28" s="25">
        <v>24968</v>
      </c>
      <c r="E28" s="26">
        <f t="shared" si="0"/>
        <v>49.936</v>
      </c>
      <c r="F28" s="11"/>
    </row>
    <row r="29" spans="1:6" ht="24" customHeight="1">
      <c r="A29" s="23" t="s">
        <v>151</v>
      </c>
      <c r="B29" s="24" t="s">
        <v>152</v>
      </c>
      <c r="C29" s="25">
        <v>382585</v>
      </c>
      <c r="D29" s="25">
        <v>357100.44</v>
      </c>
      <c r="E29" s="26">
        <f t="shared" si="0"/>
        <v>93.338850190153821</v>
      </c>
      <c r="F29" s="11"/>
    </row>
    <row r="30" spans="1:6" ht="22.5" customHeight="1">
      <c r="A30" s="23" t="s">
        <v>153</v>
      </c>
      <c r="B30" s="24" t="s">
        <v>154</v>
      </c>
      <c r="C30" s="25">
        <v>211000</v>
      </c>
      <c r="D30" s="25">
        <v>209865.7</v>
      </c>
      <c r="E30" s="26">
        <f t="shared" si="0"/>
        <v>99.462417061611376</v>
      </c>
      <c r="F30" s="11"/>
    </row>
    <row r="31" spans="1:6" hidden="1">
      <c r="A31" s="23" t="s">
        <v>155</v>
      </c>
      <c r="B31" s="24" t="s">
        <v>156</v>
      </c>
      <c r="C31" s="25">
        <v>0</v>
      </c>
      <c r="D31" s="25">
        <v>0</v>
      </c>
      <c r="E31" s="26">
        <f t="shared" si="0"/>
        <v>0</v>
      </c>
      <c r="F31" s="11"/>
    </row>
    <row r="32" spans="1:6">
      <c r="A32" s="23" t="s">
        <v>157</v>
      </c>
      <c r="B32" s="24" t="s">
        <v>158</v>
      </c>
      <c r="C32" s="25">
        <v>605000</v>
      </c>
      <c r="D32" s="25">
        <v>582084.69999999995</v>
      </c>
      <c r="E32" s="26">
        <f t="shared" si="0"/>
        <v>96.212347107438006</v>
      </c>
      <c r="F32" s="11"/>
    </row>
    <row r="33" spans="1:6" ht="38.25" hidden="1">
      <c r="A33" s="23" t="s">
        <v>159</v>
      </c>
      <c r="B33" s="24" t="s">
        <v>160</v>
      </c>
      <c r="C33" s="25"/>
      <c r="D33" s="25"/>
      <c r="E33" s="26">
        <f t="shared" si="0"/>
        <v>0</v>
      </c>
      <c r="F33" s="11"/>
    </row>
    <row r="34" spans="1:6" ht="38.25" hidden="1">
      <c r="A34" s="23" t="s">
        <v>161</v>
      </c>
      <c r="B34" s="24" t="s">
        <v>162</v>
      </c>
      <c r="C34" s="25"/>
      <c r="D34" s="25"/>
      <c r="E34" s="26">
        <f t="shared" si="0"/>
        <v>0</v>
      </c>
      <c r="F34" s="11"/>
    </row>
    <row r="35" spans="1:6" ht="38.25" hidden="1">
      <c r="A35" s="23" t="s">
        <v>163</v>
      </c>
      <c r="B35" s="24" t="s">
        <v>164</v>
      </c>
      <c r="C35" s="25"/>
      <c r="D35" s="25"/>
      <c r="E35" s="26">
        <f t="shared" si="0"/>
        <v>0</v>
      </c>
      <c r="F35" s="11"/>
    </row>
    <row r="36" spans="1:6" ht="25.5" hidden="1">
      <c r="A36" s="23" t="s">
        <v>165</v>
      </c>
      <c r="B36" s="24" t="s">
        <v>166</v>
      </c>
      <c r="C36" s="25"/>
      <c r="D36" s="25"/>
      <c r="E36" s="26">
        <f t="shared" si="0"/>
        <v>0</v>
      </c>
      <c r="F36" s="11"/>
    </row>
    <row r="37" spans="1:6">
      <c r="A37" s="23" t="s">
        <v>167</v>
      </c>
      <c r="B37" s="24" t="s">
        <v>84</v>
      </c>
      <c r="C37" s="25">
        <v>8359452</v>
      </c>
      <c r="D37" s="25">
        <v>8339452</v>
      </c>
      <c r="E37" s="26">
        <f t="shared" si="0"/>
        <v>99.76074986733579</v>
      </c>
      <c r="F37" s="11"/>
    </row>
    <row r="38" spans="1:6" ht="36" customHeight="1">
      <c r="A38" s="23" t="s">
        <v>168</v>
      </c>
      <c r="B38" s="24" t="s">
        <v>169</v>
      </c>
      <c r="C38" s="25">
        <v>1519845.76</v>
      </c>
      <c r="D38" s="25">
        <v>1519844.97</v>
      </c>
      <c r="E38" s="26">
        <f t="shared" si="0"/>
        <v>99.999948021041291</v>
      </c>
      <c r="F38" s="11"/>
    </row>
    <row r="39" spans="1:6" ht="27.75" customHeight="1">
      <c r="A39" s="23" t="s">
        <v>170</v>
      </c>
      <c r="B39" s="24" t="s">
        <v>171</v>
      </c>
      <c r="C39" s="25">
        <v>3247137</v>
      </c>
      <c r="D39" s="25">
        <v>3246727.64</v>
      </c>
      <c r="E39" s="26">
        <f t="shared" si="0"/>
        <v>99.987393202073093</v>
      </c>
      <c r="F39" s="11"/>
    </row>
    <row r="40" spans="1:6">
      <c r="A40" s="23" t="s">
        <v>172</v>
      </c>
      <c r="B40" s="24" t="s">
        <v>173</v>
      </c>
      <c r="C40" s="25">
        <v>42950214.229999997</v>
      </c>
      <c r="D40" s="25">
        <v>42536446.289999999</v>
      </c>
      <c r="E40" s="26">
        <f t="shared" si="0"/>
        <v>99.036633582816947</v>
      </c>
      <c r="F40" s="11"/>
    </row>
    <row r="41" spans="1:6" ht="25.5" customHeight="1">
      <c r="A41" s="23" t="s">
        <v>174</v>
      </c>
      <c r="B41" s="24" t="s">
        <v>175</v>
      </c>
      <c r="C41" s="25">
        <v>50368555.140000001</v>
      </c>
      <c r="D41" s="25">
        <v>48833567.460000001</v>
      </c>
      <c r="E41" s="26">
        <f t="shared" si="0"/>
        <v>96.952488163034488</v>
      </c>
      <c r="F41" s="11"/>
    </row>
    <row r="42" spans="1:6" ht="30" customHeight="1">
      <c r="A42" s="23" t="s">
        <v>176</v>
      </c>
      <c r="B42" s="24" t="s">
        <v>175</v>
      </c>
      <c r="C42" s="25">
        <v>86765500</v>
      </c>
      <c r="D42" s="25">
        <v>86758277.109999999</v>
      </c>
      <c r="E42" s="26">
        <f t="shared" si="0"/>
        <v>99.991675389411697</v>
      </c>
      <c r="F42" s="11"/>
    </row>
    <row r="43" spans="1:6" ht="25.5" hidden="1">
      <c r="A43" s="23" t="s">
        <v>177</v>
      </c>
      <c r="B43" s="24" t="s">
        <v>175</v>
      </c>
      <c r="C43" s="25"/>
      <c r="D43" s="25"/>
      <c r="E43" s="26">
        <f t="shared" si="0"/>
        <v>0</v>
      </c>
      <c r="F43" s="11"/>
    </row>
    <row r="44" spans="1:6" ht="27.75" customHeight="1">
      <c r="A44" s="23" t="s">
        <v>178</v>
      </c>
      <c r="B44" s="24" t="s">
        <v>179</v>
      </c>
      <c r="C44" s="25">
        <v>6874829.2000000002</v>
      </c>
      <c r="D44" s="25">
        <v>6656378.7000000002</v>
      </c>
      <c r="E44" s="26">
        <f t="shared" si="0"/>
        <v>96.822459240151019</v>
      </c>
      <c r="F44" s="11"/>
    </row>
    <row r="45" spans="1:6" ht="13.5" customHeight="1">
      <c r="A45" s="23" t="s">
        <v>180</v>
      </c>
      <c r="B45" s="24" t="s">
        <v>181</v>
      </c>
      <c r="C45" s="25">
        <v>11960625</v>
      </c>
      <c r="D45" s="25">
        <v>11949701.48</v>
      </c>
      <c r="E45" s="26">
        <f t="shared" si="0"/>
        <v>99.908670993363643</v>
      </c>
      <c r="F45" s="11"/>
    </row>
    <row r="46" spans="1:6">
      <c r="A46" s="23" t="s">
        <v>182</v>
      </c>
      <c r="B46" s="24" t="s">
        <v>183</v>
      </c>
      <c r="C46" s="25">
        <v>216290</v>
      </c>
      <c r="D46" s="25">
        <v>202370</v>
      </c>
      <c r="E46" s="26">
        <f t="shared" si="0"/>
        <v>93.564196218040593</v>
      </c>
      <c r="F46" s="11"/>
    </row>
    <row r="47" spans="1:6" ht="25.5">
      <c r="A47" s="23" t="s">
        <v>184</v>
      </c>
      <c r="B47" s="24" t="s">
        <v>185</v>
      </c>
      <c r="C47" s="25">
        <v>825304.64</v>
      </c>
      <c r="D47" s="25">
        <v>824924.76</v>
      </c>
      <c r="E47" s="26">
        <f t="shared" si="0"/>
        <v>99.953970936113961</v>
      </c>
      <c r="F47" s="11"/>
    </row>
    <row r="48" spans="1:6" ht="23.25" customHeight="1">
      <c r="A48" s="23" t="s">
        <v>186</v>
      </c>
      <c r="B48" s="24" t="s">
        <v>187</v>
      </c>
      <c r="C48" s="25">
        <v>2423250</v>
      </c>
      <c r="D48" s="25">
        <v>2420949.65</v>
      </c>
      <c r="E48" s="26">
        <f t="shared" si="0"/>
        <v>99.905071701227683</v>
      </c>
      <c r="F48" s="11"/>
    </row>
    <row r="49" spans="1:6" ht="42" customHeight="1">
      <c r="A49" s="23" t="s">
        <v>188</v>
      </c>
      <c r="B49" s="24" t="s">
        <v>189</v>
      </c>
      <c r="C49" s="25">
        <v>322047</v>
      </c>
      <c r="D49" s="25">
        <v>320799.73</v>
      </c>
      <c r="E49" s="26">
        <f t="shared" si="0"/>
        <v>99.612705598872211</v>
      </c>
      <c r="F49" s="11"/>
    </row>
    <row r="50" spans="1:6" ht="51">
      <c r="A50" s="23" t="s">
        <v>190</v>
      </c>
      <c r="B50" s="24" t="s">
        <v>191</v>
      </c>
      <c r="C50" s="25">
        <v>56791</v>
      </c>
      <c r="D50" s="25">
        <v>56791</v>
      </c>
      <c r="E50" s="26">
        <f t="shared" si="0"/>
        <v>100</v>
      </c>
      <c r="F50" s="11"/>
    </row>
    <row r="51" spans="1:6" ht="37.5" customHeight="1">
      <c r="A51" s="69" t="s">
        <v>293</v>
      </c>
      <c r="B51" s="24" t="s">
        <v>294</v>
      </c>
      <c r="C51" s="25">
        <v>34276</v>
      </c>
      <c r="D51" s="25">
        <v>34276</v>
      </c>
      <c r="E51" s="26">
        <f t="shared" si="0"/>
        <v>100</v>
      </c>
      <c r="F51" s="11"/>
    </row>
    <row r="52" spans="1:6" ht="22.5" customHeight="1">
      <c r="A52" s="23" t="s">
        <v>192</v>
      </c>
      <c r="B52" s="24" t="s">
        <v>193</v>
      </c>
      <c r="C52" s="25">
        <v>9214206.9000000004</v>
      </c>
      <c r="D52" s="25">
        <v>8891016.5299999993</v>
      </c>
      <c r="E52" s="26">
        <f t="shared" si="0"/>
        <v>96.492477610851125</v>
      </c>
      <c r="F52" s="11"/>
    </row>
    <row r="53" spans="1:6">
      <c r="A53" s="23" t="s">
        <v>194</v>
      </c>
      <c r="B53" s="24" t="s">
        <v>195</v>
      </c>
      <c r="C53" s="25">
        <v>808038</v>
      </c>
      <c r="D53" s="25">
        <v>808038</v>
      </c>
      <c r="E53" s="26">
        <f t="shared" si="0"/>
        <v>100</v>
      </c>
      <c r="F53" s="11"/>
    </row>
    <row r="54" spans="1:6" ht="36.75" customHeight="1">
      <c r="A54" s="23" t="s">
        <v>196</v>
      </c>
      <c r="B54" s="24" t="s">
        <v>197</v>
      </c>
      <c r="C54" s="25">
        <v>5579331.7000000002</v>
      </c>
      <c r="D54" s="25">
        <v>4696066.3499999996</v>
      </c>
      <c r="E54" s="26">
        <f t="shared" si="0"/>
        <v>84.168975829130204</v>
      </c>
      <c r="F54" s="11"/>
    </row>
    <row r="55" spans="1:6">
      <c r="A55" s="23" t="s">
        <v>198</v>
      </c>
      <c r="B55" s="24" t="s">
        <v>199</v>
      </c>
      <c r="C55" s="25">
        <v>3350485</v>
      </c>
      <c r="D55" s="25">
        <v>3345574.86</v>
      </c>
      <c r="E55" s="26">
        <f t="shared" si="0"/>
        <v>99.853449873675004</v>
      </c>
      <c r="F55" s="11"/>
    </row>
    <row r="56" spans="1:6">
      <c r="A56" s="23" t="s">
        <v>200</v>
      </c>
      <c r="B56" s="24" t="s">
        <v>201</v>
      </c>
      <c r="C56" s="25">
        <v>944887</v>
      </c>
      <c r="D56" s="25">
        <v>944882.84</v>
      </c>
      <c r="E56" s="26">
        <f t="shared" si="0"/>
        <v>99.999559735714428</v>
      </c>
      <c r="F56" s="11"/>
    </row>
    <row r="57" spans="1:6" ht="25.5">
      <c r="A57" s="23" t="s">
        <v>202</v>
      </c>
      <c r="B57" s="24" t="s">
        <v>203</v>
      </c>
      <c r="C57" s="25">
        <v>6209387</v>
      </c>
      <c r="D57" s="25">
        <v>5975064.3099999996</v>
      </c>
      <c r="E57" s="26">
        <f t="shared" si="0"/>
        <v>96.226315254629796</v>
      </c>
      <c r="F57" s="11"/>
    </row>
    <row r="58" spans="1:6" hidden="1">
      <c r="A58" s="23" t="s">
        <v>204</v>
      </c>
      <c r="B58" s="24" t="s">
        <v>133</v>
      </c>
      <c r="C58" s="25"/>
      <c r="D58" s="25">
        <v>0</v>
      </c>
      <c r="E58" s="26">
        <f t="shared" si="0"/>
        <v>0</v>
      </c>
      <c r="F58" s="11"/>
    </row>
    <row r="59" spans="1:6" ht="25.5">
      <c r="A59" s="23" t="s">
        <v>205</v>
      </c>
      <c r="B59" s="24" t="s">
        <v>206</v>
      </c>
      <c r="C59" s="25">
        <v>2730</v>
      </c>
      <c r="D59" s="25">
        <v>2730</v>
      </c>
      <c r="E59" s="26">
        <f t="shared" si="0"/>
        <v>100</v>
      </c>
      <c r="F59" s="11"/>
    </row>
    <row r="60" spans="1:6" ht="25.5">
      <c r="A60" s="23" t="s">
        <v>207</v>
      </c>
      <c r="B60" s="24" t="s">
        <v>208</v>
      </c>
      <c r="C60" s="25">
        <v>11456</v>
      </c>
      <c r="D60" s="25">
        <v>11455.55</v>
      </c>
      <c r="E60" s="26">
        <f t="shared" si="0"/>
        <v>99.996071927374302</v>
      </c>
      <c r="F60" s="11"/>
    </row>
    <row r="61" spans="1:6" ht="25.5">
      <c r="A61" s="23" t="s">
        <v>209</v>
      </c>
      <c r="B61" s="24" t="s">
        <v>210</v>
      </c>
      <c r="C61" s="25">
        <v>5718051.5999999996</v>
      </c>
      <c r="D61" s="25">
        <v>4826567.46</v>
      </c>
      <c r="E61" s="26">
        <f t="shared" si="0"/>
        <v>84.409302287513469</v>
      </c>
      <c r="F61" s="11"/>
    </row>
    <row r="62" spans="1:6" ht="25.5">
      <c r="A62" s="69" t="s">
        <v>295</v>
      </c>
      <c r="B62" s="24" t="s">
        <v>296</v>
      </c>
      <c r="C62" s="25">
        <v>68661.600000000006</v>
      </c>
      <c r="D62" s="25">
        <v>65859.09</v>
      </c>
      <c r="E62" s="26">
        <f t="shared" si="0"/>
        <v>95.918373588730816</v>
      </c>
      <c r="F62" s="11"/>
    </row>
    <row r="63" spans="1:6" ht="36" customHeight="1">
      <c r="A63" s="23" t="s">
        <v>211</v>
      </c>
      <c r="B63" s="24" t="s">
        <v>212</v>
      </c>
      <c r="C63" s="25">
        <v>85880</v>
      </c>
      <c r="D63" s="25">
        <v>85880</v>
      </c>
      <c r="E63" s="26">
        <f t="shared" si="0"/>
        <v>100</v>
      </c>
      <c r="F63" s="11"/>
    </row>
    <row r="64" spans="1:6" ht="27" customHeight="1">
      <c r="A64" s="23" t="s">
        <v>213</v>
      </c>
      <c r="B64" s="24" t="s">
        <v>214</v>
      </c>
      <c r="C64" s="25">
        <v>32200</v>
      </c>
      <c r="D64" s="25">
        <v>27339</v>
      </c>
      <c r="E64" s="26">
        <f t="shared" si="0"/>
        <v>84.903726708074529</v>
      </c>
      <c r="F64" s="11"/>
    </row>
    <row r="65" spans="1:6">
      <c r="A65" s="23" t="s">
        <v>215</v>
      </c>
      <c r="B65" s="24" t="s">
        <v>150</v>
      </c>
      <c r="C65" s="25">
        <v>252415</v>
      </c>
      <c r="D65" s="25">
        <v>238708.01</v>
      </c>
      <c r="E65" s="26">
        <f t="shared" si="0"/>
        <v>94.569661074024921</v>
      </c>
      <c r="F65" s="11"/>
    </row>
    <row r="66" spans="1:6" ht="25.5" customHeight="1">
      <c r="A66" s="23" t="s">
        <v>216</v>
      </c>
      <c r="B66" s="24" t="s">
        <v>171</v>
      </c>
      <c r="C66" s="25">
        <v>1396874</v>
      </c>
      <c r="D66" s="25">
        <v>1362981.25</v>
      </c>
      <c r="E66" s="26">
        <f t="shared" si="0"/>
        <v>97.573671641107211</v>
      </c>
      <c r="F66" s="11"/>
    </row>
    <row r="67" spans="1:6" ht="13.5" thickBot="1">
      <c r="A67" s="27" t="s">
        <v>217</v>
      </c>
      <c r="B67" s="28" t="s">
        <v>218</v>
      </c>
      <c r="C67" s="29">
        <v>1000000</v>
      </c>
      <c r="D67" s="29">
        <v>0</v>
      </c>
      <c r="E67" s="30">
        <f t="shared" si="0"/>
        <v>0</v>
      </c>
      <c r="F67" s="11"/>
    </row>
    <row r="68" spans="1:6" ht="13.5" thickBot="1">
      <c r="A68" s="70" t="s">
        <v>85</v>
      </c>
      <c r="B68" s="32" t="s">
        <v>87</v>
      </c>
      <c r="C68" s="33">
        <f>SUM(C11:C67)</f>
        <v>616349699.92000008</v>
      </c>
      <c r="D68" s="33">
        <f>SUM(D11:D67)</f>
        <v>609563723.90999997</v>
      </c>
      <c r="E68" s="34">
        <f t="shared" si="0"/>
        <v>98.899005546545908</v>
      </c>
      <c r="F68" s="11"/>
    </row>
    <row r="69" spans="1:6">
      <c r="A69" s="35"/>
      <c r="B69" s="36"/>
      <c r="C69" s="37"/>
      <c r="D69" s="37"/>
      <c r="E69" s="37"/>
    </row>
    <row r="70" spans="1:6">
      <c r="A70" s="35"/>
      <c r="B70" s="36"/>
      <c r="C70" s="37"/>
      <c r="D70" s="37"/>
      <c r="E70" s="37"/>
    </row>
    <row r="71" spans="1:6" customFormat="1" ht="15.75">
      <c r="A71" s="46" t="s">
        <v>314</v>
      </c>
      <c r="B71" s="8"/>
      <c r="C71" s="87" t="s">
        <v>315</v>
      </c>
      <c r="D71" s="87"/>
      <c r="E71" s="87"/>
      <c r="F71" s="6"/>
    </row>
    <row r="72" spans="1:6">
      <c r="A72" s="35"/>
      <c r="B72" s="36"/>
    </row>
    <row r="73" spans="1:6">
      <c r="A73" s="35"/>
      <c r="B73" s="36"/>
      <c r="C73" s="37"/>
      <c r="D73" s="37"/>
      <c r="E73" s="37"/>
    </row>
    <row r="74" spans="1:6">
      <c r="A74" s="35"/>
      <c r="B74" s="36"/>
      <c r="C74" s="37"/>
      <c r="D74" s="37"/>
      <c r="E74" s="37"/>
    </row>
    <row r="75" spans="1:6">
      <c r="A75" s="35"/>
      <c r="B75" s="36"/>
      <c r="C75" s="37"/>
      <c r="D75" s="37"/>
      <c r="E75" s="37"/>
    </row>
    <row r="76" spans="1:6">
      <c r="A76" s="35"/>
      <c r="B76" s="36"/>
      <c r="C76" s="37"/>
      <c r="D76" s="37"/>
      <c r="E76" s="37"/>
    </row>
    <row r="77" spans="1:6" hidden="1"/>
  </sheetData>
  <mergeCells count="4">
    <mergeCell ref="A6:E6"/>
    <mergeCell ref="A7:E7"/>
    <mergeCell ref="A8:E8"/>
    <mergeCell ref="C71:E71"/>
  </mergeCells>
  <conditionalFormatting sqref="A11:B38 A39:A68">
    <cfRule type="expression" dxfId="12" priority="25" stopIfTrue="1">
      <formula>#REF!=1</formula>
    </cfRule>
  </conditionalFormatting>
  <conditionalFormatting sqref="A70:E70">
    <cfRule type="expression" dxfId="11" priority="29" stopIfTrue="1">
      <formula>#REF!=1</formula>
    </cfRule>
  </conditionalFormatting>
  <conditionalFormatting sqref="B39:B68">
    <cfRule type="expression" dxfId="10" priority="26" stopIfTrue="1">
      <formula>#REF!=1</formula>
    </cfRule>
  </conditionalFormatting>
  <conditionalFormatting sqref="C11:E68">
    <cfRule type="expression" dxfId="9" priority="1" stopIfTrue="1">
      <formula>#REF!=1</formula>
    </cfRule>
  </conditionalFormatting>
  <conditionalFormatting sqref="C71:E71 A72:B72 A73:E78">
    <cfRule type="expression" dxfId="8" priority="20" stopIfTrue="1">
      <formula>#REF!=1</formula>
    </cfRule>
  </conditionalFormatting>
  <pageMargins left="0.7" right="0.2" top="0.4" bottom="0.2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0"/>
  <sheetViews>
    <sheetView workbookViewId="0"/>
  </sheetViews>
  <sheetFormatPr defaultRowHeight="12.75"/>
  <cols>
    <col min="1" max="1" width="12.7109375" style="7" customWidth="1"/>
    <col min="2" max="2" width="50.7109375" style="8" customWidth="1"/>
    <col min="3" max="4" width="15.7109375" style="6" customWidth="1"/>
    <col min="5" max="5" width="11.42578125" style="6" customWidth="1"/>
    <col min="6" max="245" width="9.140625" style="6"/>
    <col min="246" max="246" width="12.7109375" style="6" customWidth="1"/>
    <col min="247" max="247" width="50.7109375" style="6" customWidth="1"/>
    <col min="248" max="261" width="15.7109375" style="6" customWidth="1"/>
    <col min="262" max="501" width="9.140625" style="6"/>
    <col min="502" max="502" width="12.7109375" style="6" customWidth="1"/>
    <col min="503" max="503" width="50.7109375" style="6" customWidth="1"/>
    <col min="504" max="517" width="15.7109375" style="6" customWidth="1"/>
    <col min="518" max="757" width="9.140625" style="6"/>
    <col min="758" max="758" width="12.7109375" style="6" customWidth="1"/>
    <col min="759" max="759" width="50.7109375" style="6" customWidth="1"/>
    <col min="760" max="773" width="15.7109375" style="6" customWidth="1"/>
    <col min="774" max="1013" width="9.140625" style="6"/>
    <col min="1014" max="1014" width="12.7109375" style="6" customWidth="1"/>
    <col min="1015" max="1015" width="50.7109375" style="6" customWidth="1"/>
    <col min="1016" max="1029" width="15.7109375" style="6" customWidth="1"/>
    <col min="1030" max="1269" width="9.140625" style="6"/>
    <col min="1270" max="1270" width="12.7109375" style="6" customWidth="1"/>
    <col min="1271" max="1271" width="50.7109375" style="6" customWidth="1"/>
    <col min="1272" max="1285" width="15.7109375" style="6" customWidth="1"/>
    <col min="1286" max="1525" width="9.140625" style="6"/>
    <col min="1526" max="1526" width="12.7109375" style="6" customWidth="1"/>
    <col min="1527" max="1527" width="50.7109375" style="6" customWidth="1"/>
    <col min="1528" max="1541" width="15.7109375" style="6" customWidth="1"/>
    <col min="1542" max="1781" width="9.140625" style="6"/>
    <col min="1782" max="1782" width="12.7109375" style="6" customWidth="1"/>
    <col min="1783" max="1783" width="50.7109375" style="6" customWidth="1"/>
    <col min="1784" max="1797" width="15.7109375" style="6" customWidth="1"/>
    <col min="1798" max="2037" width="9.140625" style="6"/>
    <col min="2038" max="2038" width="12.7109375" style="6" customWidth="1"/>
    <col min="2039" max="2039" width="50.7109375" style="6" customWidth="1"/>
    <col min="2040" max="2053" width="15.7109375" style="6" customWidth="1"/>
    <col min="2054" max="2293" width="9.140625" style="6"/>
    <col min="2294" max="2294" width="12.7109375" style="6" customWidth="1"/>
    <col min="2295" max="2295" width="50.7109375" style="6" customWidth="1"/>
    <col min="2296" max="2309" width="15.7109375" style="6" customWidth="1"/>
    <col min="2310" max="2549" width="9.140625" style="6"/>
    <col min="2550" max="2550" width="12.7109375" style="6" customWidth="1"/>
    <col min="2551" max="2551" width="50.7109375" style="6" customWidth="1"/>
    <col min="2552" max="2565" width="15.7109375" style="6" customWidth="1"/>
    <col min="2566" max="2805" width="9.140625" style="6"/>
    <col min="2806" max="2806" width="12.7109375" style="6" customWidth="1"/>
    <col min="2807" max="2807" width="50.7109375" style="6" customWidth="1"/>
    <col min="2808" max="2821" width="15.7109375" style="6" customWidth="1"/>
    <col min="2822" max="3061" width="9.140625" style="6"/>
    <col min="3062" max="3062" width="12.7109375" style="6" customWidth="1"/>
    <col min="3063" max="3063" width="50.7109375" style="6" customWidth="1"/>
    <col min="3064" max="3077" width="15.7109375" style="6" customWidth="1"/>
    <col min="3078" max="3317" width="9.140625" style="6"/>
    <col min="3318" max="3318" width="12.7109375" style="6" customWidth="1"/>
    <col min="3319" max="3319" width="50.7109375" style="6" customWidth="1"/>
    <col min="3320" max="3333" width="15.7109375" style="6" customWidth="1"/>
    <col min="3334" max="3573" width="9.140625" style="6"/>
    <col min="3574" max="3574" width="12.7109375" style="6" customWidth="1"/>
    <col min="3575" max="3575" width="50.7109375" style="6" customWidth="1"/>
    <col min="3576" max="3589" width="15.7109375" style="6" customWidth="1"/>
    <col min="3590" max="3829" width="9.140625" style="6"/>
    <col min="3830" max="3830" width="12.7109375" style="6" customWidth="1"/>
    <col min="3831" max="3831" width="50.7109375" style="6" customWidth="1"/>
    <col min="3832" max="3845" width="15.7109375" style="6" customWidth="1"/>
    <col min="3846" max="4085" width="9.140625" style="6"/>
    <col min="4086" max="4086" width="12.7109375" style="6" customWidth="1"/>
    <col min="4087" max="4087" width="50.7109375" style="6" customWidth="1"/>
    <col min="4088" max="4101" width="15.7109375" style="6" customWidth="1"/>
    <col min="4102" max="4341" width="9.140625" style="6"/>
    <col min="4342" max="4342" width="12.7109375" style="6" customWidth="1"/>
    <col min="4343" max="4343" width="50.7109375" style="6" customWidth="1"/>
    <col min="4344" max="4357" width="15.7109375" style="6" customWidth="1"/>
    <col min="4358" max="4597" width="9.140625" style="6"/>
    <col min="4598" max="4598" width="12.7109375" style="6" customWidth="1"/>
    <col min="4599" max="4599" width="50.7109375" style="6" customWidth="1"/>
    <col min="4600" max="4613" width="15.7109375" style="6" customWidth="1"/>
    <col min="4614" max="4853" width="9.140625" style="6"/>
    <col min="4854" max="4854" width="12.7109375" style="6" customWidth="1"/>
    <col min="4855" max="4855" width="50.7109375" style="6" customWidth="1"/>
    <col min="4856" max="4869" width="15.7109375" style="6" customWidth="1"/>
    <col min="4870" max="5109" width="9.140625" style="6"/>
    <col min="5110" max="5110" width="12.7109375" style="6" customWidth="1"/>
    <col min="5111" max="5111" width="50.7109375" style="6" customWidth="1"/>
    <col min="5112" max="5125" width="15.7109375" style="6" customWidth="1"/>
    <col min="5126" max="5365" width="9.140625" style="6"/>
    <col min="5366" max="5366" width="12.7109375" style="6" customWidth="1"/>
    <col min="5367" max="5367" width="50.7109375" style="6" customWidth="1"/>
    <col min="5368" max="5381" width="15.7109375" style="6" customWidth="1"/>
    <col min="5382" max="5621" width="9.140625" style="6"/>
    <col min="5622" max="5622" width="12.7109375" style="6" customWidth="1"/>
    <col min="5623" max="5623" width="50.7109375" style="6" customWidth="1"/>
    <col min="5624" max="5637" width="15.7109375" style="6" customWidth="1"/>
    <col min="5638" max="5877" width="9.140625" style="6"/>
    <col min="5878" max="5878" width="12.7109375" style="6" customWidth="1"/>
    <col min="5879" max="5879" width="50.7109375" style="6" customWidth="1"/>
    <col min="5880" max="5893" width="15.7109375" style="6" customWidth="1"/>
    <col min="5894" max="6133" width="9.140625" style="6"/>
    <col min="6134" max="6134" width="12.7109375" style="6" customWidth="1"/>
    <col min="6135" max="6135" width="50.7109375" style="6" customWidth="1"/>
    <col min="6136" max="6149" width="15.7109375" style="6" customWidth="1"/>
    <col min="6150" max="6389" width="9.140625" style="6"/>
    <col min="6390" max="6390" width="12.7109375" style="6" customWidth="1"/>
    <col min="6391" max="6391" width="50.7109375" style="6" customWidth="1"/>
    <col min="6392" max="6405" width="15.7109375" style="6" customWidth="1"/>
    <col min="6406" max="6645" width="9.140625" style="6"/>
    <col min="6646" max="6646" width="12.7109375" style="6" customWidth="1"/>
    <col min="6647" max="6647" width="50.7109375" style="6" customWidth="1"/>
    <col min="6648" max="6661" width="15.7109375" style="6" customWidth="1"/>
    <col min="6662" max="6901" width="9.140625" style="6"/>
    <col min="6902" max="6902" width="12.7109375" style="6" customWidth="1"/>
    <col min="6903" max="6903" width="50.7109375" style="6" customWidth="1"/>
    <col min="6904" max="6917" width="15.7109375" style="6" customWidth="1"/>
    <col min="6918" max="7157" width="9.140625" style="6"/>
    <col min="7158" max="7158" width="12.7109375" style="6" customWidth="1"/>
    <col min="7159" max="7159" width="50.7109375" style="6" customWidth="1"/>
    <col min="7160" max="7173" width="15.7109375" style="6" customWidth="1"/>
    <col min="7174" max="7413" width="9.140625" style="6"/>
    <col min="7414" max="7414" width="12.7109375" style="6" customWidth="1"/>
    <col min="7415" max="7415" width="50.7109375" style="6" customWidth="1"/>
    <col min="7416" max="7429" width="15.7109375" style="6" customWidth="1"/>
    <col min="7430" max="7669" width="9.140625" style="6"/>
    <col min="7670" max="7670" width="12.7109375" style="6" customWidth="1"/>
    <col min="7671" max="7671" width="50.7109375" style="6" customWidth="1"/>
    <col min="7672" max="7685" width="15.7109375" style="6" customWidth="1"/>
    <col min="7686" max="7925" width="9.140625" style="6"/>
    <col min="7926" max="7926" width="12.7109375" style="6" customWidth="1"/>
    <col min="7927" max="7927" width="50.7109375" style="6" customWidth="1"/>
    <col min="7928" max="7941" width="15.7109375" style="6" customWidth="1"/>
    <col min="7942" max="8181" width="9.140625" style="6"/>
    <col min="8182" max="8182" width="12.7109375" style="6" customWidth="1"/>
    <col min="8183" max="8183" width="50.7109375" style="6" customWidth="1"/>
    <col min="8184" max="8197" width="15.7109375" style="6" customWidth="1"/>
    <col min="8198" max="8437" width="9.140625" style="6"/>
    <col min="8438" max="8438" width="12.7109375" style="6" customWidth="1"/>
    <col min="8439" max="8439" width="50.7109375" style="6" customWidth="1"/>
    <col min="8440" max="8453" width="15.7109375" style="6" customWidth="1"/>
    <col min="8454" max="8693" width="9.140625" style="6"/>
    <col min="8694" max="8694" width="12.7109375" style="6" customWidth="1"/>
    <col min="8695" max="8695" width="50.7109375" style="6" customWidth="1"/>
    <col min="8696" max="8709" width="15.7109375" style="6" customWidth="1"/>
    <col min="8710" max="8949" width="9.140625" style="6"/>
    <col min="8950" max="8950" width="12.7109375" style="6" customWidth="1"/>
    <col min="8951" max="8951" width="50.7109375" style="6" customWidth="1"/>
    <col min="8952" max="8965" width="15.7109375" style="6" customWidth="1"/>
    <col min="8966" max="9205" width="9.140625" style="6"/>
    <col min="9206" max="9206" width="12.7109375" style="6" customWidth="1"/>
    <col min="9207" max="9207" width="50.7109375" style="6" customWidth="1"/>
    <col min="9208" max="9221" width="15.7109375" style="6" customWidth="1"/>
    <col min="9222" max="9461" width="9.140625" style="6"/>
    <col min="9462" max="9462" width="12.7109375" style="6" customWidth="1"/>
    <col min="9463" max="9463" width="50.7109375" style="6" customWidth="1"/>
    <col min="9464" max="9477" width="15.7109375" style="6" customWidth="1"/>
    <col min="9478" max="9717" width="9.140625" style="6"/>
    <col min="9718" max="9718" width="12.7109375" style="6" customWidth="1"/>
    <col min="9719" max="9719" width="50.7109375" style="6" customWidth="1"/>
    <col min="9720" max="9733" width="15.7109375" style="6" customWidth="1"/>
    <col min="9734" max="9973" width="9.140625" style="6"/>
    <col min="9974" max="9974" width="12.7109375" style="6" customWidth="1"/>
    <col min="9975" max="9975" width="50.7109375" style="6" customWidth="1"/>
    <col min="9976" max="9989" width="15.7109375" style="6" customWidth="1"/>
    <col min="9990" max="10229" width="9.140625" style="6"/>
    <col min="10230" max="10230" width="12.7109375" style="6" customWidth="1"/>
    <col min="10231" max="10231" width="50.7109375" style="6" customWidth="1"/>
    <col min="10232" max="10245" width="15.7109375" style="6" customWidth="1"/>
    <col min="10246" max="10485" width="9.140625" style="6"/>
    <col min="10486" max="10486" width="12.7109375" style="6" customWidth="1"/>
    <col min="10487" max="10487" width="50.7109375" style="6" customWidth="1"/>
    <col min="10488" max="10501" width="15.7109375" style="6" customWidth="1"/>
    <col min="10502" max="10741" width="9.140625" style="6"/>
    <col min="10742" max="10742" width="12.7109375" style="6" customWidth="1"/>
    <col min="10743" max="10743" width="50.7109375" style="6" customWidth="1"/>
    <col min="10744" max="10757" width="15.7109375" style="6" customWidth="1"/>
    <col min="10758" max="10997" width="9.140625" style="6"/>
    <col min="10998" max="10998" width="12.7109375" style="6" customWidth="1"/>
    <col min="10999" max="10999" width="50.7109375" style="6" customWidth="1"/>
    <col min="11000" max="11013" width="15.7109375" style="6" customWidth="1"/>
    <col min="11014" max="11253" width="9.140625" style="6"/>
    <col min="11254" max="11254" width="12.7109375" style="6" customWidth="1"/>
    <col min="11255" max="11255" width="50.7109375" style="6" customWidth="1"/>
    <col min="11256" max="11269" width="15.7109375" style="6" customWidth="1"/>
    <col min="11270" max="11509" width="9.140625" style="6"/>
    <col min="11510" max="11510" width="12.7109375" style="6" customWidth="1"/>
    <col min="11511" max="11511" width="50.7109375" style="6" customWidth="1"/>
    <col min="11512" max="11525" width="15.7109375" style="6" customWidth="1"/>
    <col min="11526" max="11765" width="9.140625" style="6"/>
    <col min="11766" max="11766" width="12.7109375" style="6" customWidth="1"/>
    <col min="11767" max="11767" width="50.7109375" style="6" customWidth="1"/>
    <col min="11768" max="11781" width="15.7109375" style="6" customWidth="1"/>
    <col min="11782" max="12021" width="9.140625" style="6"/>
    <col min="12022" max="12022" width="12.7109375" style="6" customWidth="1"/>
    <col min="12023" max="12023" width="50.7109375" style="6" customWidth="1"/>
    <col min="12024" max="12037" width="15.7109375" style="6" customWidth="1"/>
    <col min="12038" max="12277" width="9.140625" style="6"/>
    <col min="12278" max="12278" width="12.7109375" style="6" customWidth="1"/>
    <col min="12279" max="12279" width="50.7109375" style="6" customWidth="1"/>
    <col min="12280" max="12293" width="15.7109375" style="6" customWidth="1"/>
    <col min="12294" max="12533" width="9.140625" style="6"/>
    <col min="12534" max="12534" width="12.7109375" style="6" customWidth="1"/>
    <col min="12535" max="12535" width="50.7109375" style="6" customWidth="1"/>
    <col min="12536" max="12549" width="15.7109375" style="6" customWidth="1"/>
    <col min="12550" max="12789" width="9.140625" style="6"/>
    <col min="12790" max="12790" width="12.7109375" style="6" customWidth="1"/>
    <col min="12791" max="12791" width="50.7109375" style="6" customWidth="1"/>
    <col min="12792" max="12805" width="15.7109375" style="6" customWidth="1"/>
    <col min="12806" max="13045" width="9.140625" style="6"/>
    <col min="13046" max="13046" width="12.7109375" style="6" customWidth="1"/>
    <col min="13047" max="13047" width="50.7109375" style="6" customWidth="1"/>
    <col min="13048" max="13061" width="15.7109375" style="6" customWidth="1"/>
    <col min="13062" max="13301" width="9.140625" style="6"/>
    <col min="13302" max="13302" width="12.7109375" style="6" customWidth="1"/>
    <col min="13303" max="13303" width="50.7109375" style="6" customWidth="1"/>
    <col min="13304" max="13317" width="15.7109375" style="6" customWidth="1"/>
    <col min="13318" max="13557" width="9.140625" style="6"/>
    <col min="13558" max="13558" width="12.7109375" style="6" customWidth="1"/>
    <col min="13559" max="13559" width="50.7109375" style="6" customWidth="1"/>
    <col min="13560" max="13573" width="15.7109375" style="6" customWidth="1"/>
    <col min="13574" max="13813" width="9.140625" style="6"/>
    <col min="13814" max="13814" width="12.7109375" style="6" customWidth="1"/>
    <col min="13815" max="13815" width="50.7109375" style="6" customWidth="1"/>
    <col min="13816" max="13829" width="15.7109375" style="6" customWidth="1"/>
    <col min="13830" max="14069" width="9.140625" style="6"/>
    <col min="14070" max="14070" width="12.7109375" style="6" customWidth="1"/>
    <col min="14071" max="14071" width="50.7109375" style="6" customWidth="1"/>
    <col min="14072" max="14085" width="15.7109375" style="6" customWidth="1"/>
    <col min="14086" max="14325" width="9.140625" style="6"/>
    <col min="14326" max="14326" width="12.7109375" style="6" customWidth="1"/>
    <col min="14327" max="14327" width="50.7109375" style="6" customWidth="1"/>
    <col min="14328" max="14341" width="15.7109375" style="6" customWidth="1"/>
    <col min="14342" max="14581" width="9.140625" style="6"/>
    <col min="14582" max="14582" width="12.7109375" style="6" customWidth="1"/>
    <col min="14583" max="14583" width="50.7109375" style="6" customWidth="1"/>
    <col min="14584" max="14597" width="15.7109375" style="6" customWidth="1"/>
    <col min="14598" max="14837" width="9.140625" style="6"/>
    <col min="14838" max="14838" width="12.7109375" style="6" customWidth="1"/>
    <col min="14839" max="14839" width="50.7109375" style="6" customWidth="1"/>
    <col min="14840" max="14853" width="15.7109375" style="6" customWidth="1"/>
    <col min="14854" max="15093" width="9.140625" style="6"/>
    <col min="15094" max="15094" width="12.7109375" style="6" customWidth="1"/>
    <col min="15095" max="15095" width="50.7109375" style="6" customWidth="1"/>
    <col min="15096" max="15109" width="15.7109375" style="6" customWidth="1"/>
    <col min="15110" max="15349" width="9.140625" style="6"/>
    <col min="15350" max="15350" width="12.7109375" style="6" customWidth="1"/>
    <col min="15351" max="15351" width="50.7109375" style="6" customWidth="1"/>
    <col min="15352" max="15365" width="15.7109375" style="6" customWidth="1"/>
    <col min="15366" max="15605" width="9.140625" style="6"/>
    <col min="15606" max="15606" width="12.7109375" style="6" customWidth="1"/>
    <col min="15607" max="15607" width="50.7109375" style="6" customWidth="1"/>
    <col min="15608" max="15621" width="15.7109375" style="6" customWidth="1"/>
    <col min="15622" max="15861" width="9.140625" style="6"/>
    <col min="15862" max="15862" width="12.7109375" style="6" customWidth="1"/>
    <col min="15863" max="15863" width="50.7109375" style="6" customWidth="1"/>
    <col min="15864" max="15877" width="15.7109375" style="6" customWidth="1"/>
    <col min="15878" max="16117" width="9.140625" style="6"/>
    <col min="16118" max="16118" width="12.7109375" style="6" customWidth="1"/>
    <col min="16119" max="16119" width="50.7109375" style="6" customWidth="1"/>
    <col min="16120" max="16133" width="15.7109375" style="6" customWidth="1"/>
    <col min="16134" max="16384" width="9.140625" style="6"/>
  </cols>
  <sheetData>
    <row r="1" spans="1:6">
      <c r="C1" s="37" t="s">
        <v>258</v>
      </c>
      <c r="D1" s="37"/>
    </row>
    <row r="2" spans="1:6">
      <c r="C2" s="65" t="str">
        <f>дод.1!D2</f>
        <v xml:space="preserve">до  рішення </v>
      </c>
      <c r="D2" s="37"/>
    </row>
    <row r="3" spans="1:6">
      <c r="C3" s="65" t="str">
        <f>дод.1!D3</f>
        <v>Здолбунівської міської ради</v>
      </c>
      <c r="D3" s="37"/>
    </row>
    <row r="4" spans="1:6">
      <c r="C4" s="65" t="str">
        <f>дод.1!D4</f>
        <v>від 01.03.2024 року № 2045</v>
      </c>
      <c r="D4" s="37"/>
    </row>
    <row r="6" spans="1:6" ht="18.75">
      <c r="A6" s="90" t="s">
        <v>220</v>
      </c>
      <c r="B6" s="90"/>
      <c r="C6" s="90"/>
      <c r="D6" s="90"/>
      <c r="E6" s="90"/>
    </row>
    <row r="7" spans="1:6" ht="18.75">
      <c r="A7" s="90" t="s">
        <v>91</v>
      </c>
      <c r="B7" s="90"/>
      <c r="C7" s="90"/>
      <c r="D7" s="90"/>
      <c r="E7" s="90"/>
    </row>
    <row r="8" spans="1:6" ht="18.75">
      <c r="A8" s="90" t="s">
        <v>278</v>
      </c>
      <c r="B8" s="90"/>
      <c r="C8" s="90"/>
      <c r="D8" s="90"/>
      <c r="E8" s="90"/>
    </row>
    <row r="9" spans="1:6">
      <c r="A9" s="16"/>
      <c r="B9" s="17"/>
      <c r="C9" s="18"/>
      <c r="D9" s="18"/>
      <c r="E9" s="18"/>
    </row>
    <row r="10" spans="1:6" ht="13.5" thickBot="1">
      <c r="A10" s="16"/>
      <c r="B10" s="17"/>
      <c r="C10" s="18"/>
      <c r="D10" s="18"/>
      <c r="E10" s="19" t="s">
        <v>117</v>
      </c>
    </row>
    <row r="11" spans="1:6" s="10" customFormat="1" ht="42.75" customHeight="1" thickBot="1">
      <c r="A11" s="20" t="s">
        <v>118</v>
      </c>
      <c r="B11" s="21" t="s">
        <v>119</v>
      </c>
      <c r="C11" s="21" t="s">
        <v>276</v>
      </c>
      <c r="D11" s="21" t="s">
        <v>277</v>
      </c>
      <c r="E11" s="22" t="s">
        <v>89</v>
      </c>
    </row>
    <row r="12" spans="1:6">
      <c r="A12" s="42" t="s">
        <v>222</v>
      </c>
      <c r="B12" s="43" t="s">
        <v>223</v>
      </c>
      <c r="C12" s="44">
        <v>177236466</v>
      </c>
      <c r="D12" s="44">
        <v>176225110.03999999</v>
      </c>
      <c r="E12" s="45">
        <f t="shared" ref="E12:E30" si="0">IF(C12=0,0,(D12/C12)*100)</f>
        <v>99.42937478791751</v>
      </c>
      <c r="F12" s="11"/>
    </row>
    <row r="13" spans="1:6">
      <c r="A13" s="23" t="s">
        <v>224</v>
      </c>
      <c r="B13" s="24" t="s">
        <v>225</v>
      </c>
      <c r="C13" s="25">
        <v>39382683.600000001</v>
      </c>
      <c r="D13" s="25">
        <v>39008471.049999997</v>
      </c>
      <c r="E13" s="26">
        <f t="shared" si="0"/>
        <v>99.049804340910867</v>
      </c>
      <c r="F13" s="11"/>
    </row>
    <row r="14" spans="1:6">
      <c r="A14" s="23" t="s">
        <v>226</v>
      </c>
      <c r="B14" s="24" t="s">
        <v>227</v>
      </c>
      <c r="C14" s="25">
        <v>6182780.6299999999</v>
      </c>
      <c r="D14" s="25">
        <v>6122021.6100000003</v>
      </c>
      <c r="E14" s="26">
        <f t="shared" si="0"/>
        <v>99.017286498809526</v>
      </c>
      <c r="F14" s="11"/>
    </row>
    <row r="15" spans="1:6">
      <c r="A15" s="23" t="s">
        <v>228</v>
      </c>
      <c r="B15" s="24" t="s">
        <v>229</v>
      </c>
      <c r="C15" s="25">
        <v>138681</v>
      </c>
      <c r="D15" s="25">
        <v>138092.43</v>
      </c>
      <c r="E15" s="26">
        <f t="shared" si="0"/>
        <v>99.575594349622506</v>
      </c>
      <c r="F15" s="11"/>
    </row>
    <row r="16" spans="1:6">
      <c r="A16" s="23" t="s">
        <v>230</v>
      </c>
      <c r="B16" s="24" t="s">
        <v>231</v>
      </c>
      <c r="C16" s="25">
        <v>8794066.4700000007</v>
      </c>
      <c r="D16" s="25">
        <v>8457791.0700000003</v>
      </c>
      <c r="E16" s="26">
        <f t="shared" si="0"/>
        <v>96.176110322259134</v>
      </c>
      <c r="F16" s="11"/>
    </row>
    <row r="17" spans="1:6">
      <c r="A17" s="23" t="s">
        <v>232</v>
      </c>
      <c r="B17" s="24" t="s">
        <v>233</v>
      </c>
      <c r="C17" s="25">
        <v>8796078.8900000006</v>
      </c>
      <c r="D17" s="25">
        <v>8179792.9500000002</v>
      </c>
      <c r="E17" s="26">
        <f t="shared" si="0"/>
        <v>92.993628778152072</v>
      </c>
      <c r="F17" s="11"/>
    </row>
    <row r="18" spans="1:6">
      <c r="A18" s="23" t="s">
        <v>234</v>
      </c>
      <c r="B18" s="24" t="s">
        <v>235</v>
      </c>
      <c r="C18" s="25">
        <v>32828</v>
      </c>
      <c r="D18" s="25">
        <v>30433.17</v>
      </c>
      <c r="E18" s="26">
        <f t="shared" si="0"/>
        <v>92.704916534665529</v>
      </c>
      <c r="F18" s="11"/>
    </row>
    <row r="19" spans="1:6">
      <c r="A19" s="23" t="s">
        <v>236</v>
      </c>
      <c r="B19" s="24" t="s">
        <v>237</v>
      </c>
      <c r="C19" s="25">
        <v>11214736.68</v>
      </c>
      <c r="D19" s="25">
        <v>10976752.93</v>
      </c>
      <c r="E19" s="26">
        <f t="shared" si="0"/>
        <v>97.877937246405324</v>
      </c>
      <c r="F19" s="11"/>
    </row>
    <row r="20" spans="1:6">
      <c r="A20" s="23" t="s">
        <v>238</v>
      </c>
      <c r="B20" s="24" t="s">
        <v>239</v>
      </c>
      <c r="C20" s="25">
        <v>945445.16</v>
      </c>
      <c r="D20" s="25">
        <v>874619.59</v>
      </c>
      <c r="E20" s="26">
        <f t="shared" si="0"/>
        <v>92.508759577340257</v>
      </c>
      <c r="F20" s="11"/>
    </row>
    <row r="21" spans="1:6">
      <c r="A21" s="23" t="s">
        <v>240</v>
      </c>
      <c r="B21" s="24" t="s">
        <v>241</v>
      </c>
      <c r="C21" s="25">
        <v>3846499.27</v>
      </c>
      <c r="D21" s="25">
        <v>3219342.7</v>
      </c>
      <c r="E21" s="26">
        <f t="shared" si="0"/>
        <v>83.695393499970692</v>
      </c>
      <c r="F21" s="11"/>
    </row>
    <row r="22" spans="1:6">
      <c r="A22" s="23" t="s">
        <v>242</v>
      </c>
      <c r="B22" s="24" t="s">
        <v>243</v>
      </c>
      <c r="C22" s="25">
        <v>2311004.04</v>
      </c>
      <c r="D22" s="25">
        <v>2133956.2400000002</v>
      </c>
      <c r="E22" s="26">
        <f t="shared" si="0"/>
        <v>92.338922955755649</v>
      </c>
      <c r="F22" s="11"/>
    </row>
    <row r="23" spans="1:6">
      <c r="A23" s="23" t="s">
        <v>244</v>
      </c>
      <c r="B23" s="24" t="s">
        <v>245</v>
      </c>
      <c r="C23" s="25">
        <v>1399221.98</v>
      </c>
      <c r="D23" s="25">
        <v>1380011.76</v>
      </c>
      <c r="E23" s="26">
        <f t="shared" si="0"/>
        <v>98.627078456843563</v>
      </c>
      <c r="F23" s="11"/>
    </row>
    <row r="24" spans="1:6" ht="25.5">
      <c r="A24" s="23" t="s">
        <v>246</v>
      </c>
      <c r="B24" s="24" t="s">
        <v>247</v>
      </c>
      <c r="C24" s="25">
        <v>81900</v>
      </c>
      <c r="D24" s="25">
        <v>79087.009999999995</v>
      </c>
      <c r="E24" s="26">
        <f t="shared" si="0"/>
        <v>96.565335775335768</v>
      </c>
      <c r="F24" s="11"/>
    </row>
    <row r="25" spans="1:6" ht="25.5">
      <c r="A25" s="23" t="s">
        <v>248</v>
      </c>
      <c r="B25" s="24" t="s">
        <v>249</v>
      </c>
      <c r="C25" s="25">
        <v>341711844.75</v>
      </c>
      <c r="D25" s="25">
        <v>339625374.32999998</v>
      </c>
      <c r="E25" s="26">
        <f t="shared" si="0"/>
        <v>99.389406468620805</v>
      </c>
      <c r="F25" s="11"/>
    </row>
    <row r="26" spans="1:6" ht="25.5">
      <c r="A26" s="23" t="s">
        <v>250</v>
      </c>
      <c r="B26" s="24" t="s">
        <v>251</v>
      </c>
      <c r="C26" s="25">
        <v>9879297.7599999998</v>
      </c>
      <c r="D26" s="25">
        <v>9859296.9700000007</v>
      </c>
      <c r="E26" s="26">
        <f t="shared" si="0"/>
        <v>99.797548464618814</v>
      </c>
      <c r="F26" s="11"/>
    </row>
    <row r="27" spans="1:6">
      <c r="A27" s="23" t="s">
        <v>252</v>
      </c>
      <c r="B27" s="24" t="s">
        <v>253</v>
      </c>
      <c r="C27" s="25">
        <v>3208490</v>
      </c>
      <c r="D27" s="25">
        <v>3069124.2</v>
      </c>
      <c r="E27" s="26">
        <f t="shared" si="0"/>
        <v>95.6563430149385</v>
      </c>
      <c r="F27" s="11"/>
    </row>
    <row r="28" spans="1:6">
      <c r="A28" s="23" t="s">
        <v>254</v>
      </c>
      <c r="B28" s="24" t="s">
        <v>255</v>
      </c>
      <c r="C28" s="25">
        <v>187675.69</v>
      </c>
      <c r="D28" s="25">
        <v>184445.86</v>
      </c>
      <c r="E28" s="26">
        <f t="shared" si="0"/>
        <v>98.279036565684123</v>
      </c>
      <c r="F28" s="11"/>
    </row>
    <row r="29" spans="1:6" ht="13.5" thickBot="1">
      <c r="A29" s="27" t="s">
        <v>256</v>
      </c>
      <c r="B29" s="28" t="s">
        <v>257</v>
      </c>
      <c r="C29" s="29">
        <v>1000000</v>
      </c>
      <c r="D29" s="29">
        <v>0</v>
      </c>
      <c r="E29" s="30">
        <f t="shared" si="0"/>
        <v>0</v>
      </c>
      <c r="F29" s="11"/>
    </row>
    <row r="30" spans="1:6" ht="13.5" thickBot="1">
      <c r="A30" s="31" t="s">
        <v>85</v>
      </c>
      <c r="B30" s="32" t="s">
        <v>87</v>
      </c>
      <c r="C30" s="33">
        <f>SUM(C12:C29)</f>
        <v>616349699.92000008</v>
      </c>
      <c r="D30" s="33">
        <f>SUM(D12:D29)</f>
        <v>609563723.90999997</v>
      </c>
      <c r="E30" s="34">
        <f t="shared" si="0"/>
        <v>98.899005546545908</v>
      </c>
      <c r="F30" s="11"/>
    </row>
    <row r="32" spans="1:6">
      <c r="A32" s="12"/>
      <c r="B32" s="13"/>
      <c r="C32" s="11"/>
      <c r="D32" s="11"/>
      <c r="E32" s="11"/>
    </row>
    <row r="34" spans="1:6" customFormat="1" ht="15.75">
      <c r="A34" s="46" t="s">
        <v>314</v>
      </c>
      <c r="B34" s="8"/>
      <c r="C34" s="81" t="s">
        <v>315</v>
      </c>
      <c r="D34" s="6"/>
      <c r="E34" s="81"/>
      <c r="F34" s="81"/>
    </row>
    <row r="40" spans="1:6" hidden="1"/>
  </sheetData>
  <mergeCells count="3">
    <mergeCell ref="A6:E6"/>
    <mergeCell ref="A7:E7"/>
    <mergeCell ref="A8:E8"/>
  </mergeCells>
  <conditionalFormatting sqref="A12:A30">
    <cfRule type="expression" dxfId="7" priority="6" stopIfTrue="1">
      <formula>#REF!=1</formula>
    </cfRule>
  </conditionalFormatting>
  <conditionalFormatting sqref="A32:E33 A35:E41">
    <cfRule type="expression" dxfId="6" priority="1" stopIfTrue="1">
      <formula>#REF!=1</formula>
    </cfRule>
  </conditionalFormatting>
  <conditionalFormatting sqref="B12:B30">
    <cfRule type="expression" dxfId="5" priority="7" stopIfTrue="1">
      <formula>#REF!=1</formula>
    </cfRule>
  </conditionalFormatting>
  <conditionalFormatting sqref="C12:E30">
    <cfRule type="expression" dxfId="4" priority="8" stopIfTrue="1">
      <formula>#REF!=1</formula>
    </cfRule>
  </conditionalFormatting>
  <pageMargins left="0.6" right="0.1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5"/>
  <sheetViews>
    <sheetView workbookViewId="0"/>
  </sheetViews>
  <sheetFormatPr defaultRowHeight="12.75"/>
  <cols>
    <col min="1" max="1" width="8.28515625" style="7" customWidth="1"/>
    <col min="2" max="2" width="50.7109375" style="8" customWidth="1"/>
    <col min="3" max="4" width="13.5703125" style="6" customWidth="1"/>
    <col min="5" max="5" width="11.5703125" style="6" customWidth="1"/>
    <col min="6" max="245" width="9.140625" style="6"/>
    <col min="246" max="246" width="12.7109375" style="6" customWidth="1"/>
    <col min="247" max="247" width="50.7109375" style="6" customWidth="1"/>
    <col min="248" max="261" width="15.7109375" style="6" customWidth="1"/>
    <col min="262" max="501" width="9.140625" style="6"/>
    <col min="502" max="502" width="12.7109375" style="6" customWidth="1"/>
    <col min="503" max="503" width="50.7109375" style="6" customWidth="1"/>
    <col min="504" max="517" width="15.7109375" style="6" customWidth="1"/>
    <col min="518" max="757" width="9.140625" style="6"/>
    <col min="758" max="758" width="12.7109375" style="6" customWidth="1"/>
    <col min="759" max="759" width="50.7109375" style="6" customWidth="1"/>
    <col min="760" max="773" width="15.7109375" style="6" customWidth="1"/>
    <col min="774" max="1013" width="9.140625" style="6"/>
    <col min="1014" max="1014" width="12.7109375" style="6" customWidth="1"/>
    <col min="1015" max="1015" width="50.7109375" style="6" customWidth="1"/>
    <col min="1016" max="1029" width="15.7109375" style="6" customWidth="1"/>
    <col min="1030" max="1269" width="9.140625" style="6"/>
    <col min="1270" max="1270" width="12.7109375" style="6" customWidth="1"/>
    <col min="1271" max="1271" width="50.7109375" style="6" customWidth="1"/>
    <col min="1272" max="1285" width="15.7109375" style="6" customWidth="1"/>
    <col min="1286" max="1525" width="9.140625" style="6"/>
    <col min="1526" max="1526" width="12.7109375" style="6" customWidth="1"/>
    <col min="1527" max="1527" width="50.7109375" style="6" customWidth="1"/>
    <col min="1528" max="1541" width="15.7109375" style="6" customWidth="1"/>
    <col min="1542" max="1781" width="9.140625" style="6"/>
    <col min="1782" max="1782" width="12.7109375" style="6" customWidth="1"/>
    <col min="1783" max="1783" width="50.7109375" style="6" customWidth="1"/>
    <col min="1784" max="1797" width="15.7109375" style="6" customWidth="1"/>
    <col min="1798" max="2037" width="9.140625" style="6"/>
    <col min="2038" max="2038" width="12.7109375" style="6" customWidth="1"/>
    <col min="2039" max="2039" width="50.7109375" style="6" customWidth="1"/>
    <col min="2040" max="2053" width="15.7109375" style="6" customWidth="1"/>
    <col min="2054" max="2293" width="9.140625" style="6"/>
    <col min="2294" max="2294" width="12.7109375" style="6" customWidth="1"/>
    <col min="2295" max="2295" width="50.7109375" style="6" customWidth="1"/>
    <col min="2296" max="2309" width="15.7109375" style="6" customWidth="1"/>
    <col min="2310" max="2549" width="9.140625" style="6"/>
    <col min="2550" max="2550" width="12.7109375" style="6" customWidth="1"/>
    <col min="2551" max="2551" width="50.7109375" style="6" customWidth="1"/>
    <col min="2552" max="2565" width="15.7109375" style="6" customWidth="1"/>
    <col min="2566" max="2805" width="9.140625" style="6"/>
    <col min="2806" max="2806" width="12.7109375" style="6" customWidth="1"/>
    <col min="2807" max="2807" width="50.7109375" style="6" customWidth="1"/>
    <col min="2808" max="2821" width="15.7109375" style="6" customWidth="1"/>
    <col min="2822" max="3061" width="9.140625" style="6"/>
    <col min="3062" max="3062" width="12.7109375" style="6" customWidth="1"/>
    <col min="3063" max="3063" width="50.7109375" style="6" customWidth="1"/>
    <col min="3064" max="3077" width="15.7109375" style="6" customWidth="1"/>
    <col min="3078" max="3317" width="9.140625" style="6"/>
    <col min="3318" max="3318" width="12.7109375" style="6" customWidth="1"/>
    <col min="3319" max="3319" width="50.7109375" style="6" customWidth="1"/>
    <col min="3320" max="3333" width="15.7109375" style="6" customWidth="1"/>
    <col min="3334" max="3573" width="9.140625" style="6"/>
    <col min="3574" max="3574" width="12.7109375" style="6" customWidth="1"/>
    <col min="3575" max="3575" width="50.7109375" style="6" customWidth="1"/>
    <col min="3576" max="3589" width="15.7109375" style="6" customWidth="1"/>
    <col min="3590" max="3829" width="9.140625" style="6"/>
    <col min="3830" max="3830" width="12.7109375" style="6" customWidth="1"/>
    <col min="3831" max="3831" width="50.7109375" style="6" customWidth="1"/>
    <col min="3832" max="3845" width="15.7109375" style="6" customWidth="1"/>
    <col min="3846" max="4085" width="9.140625" style="6"/>
    <col min="4086" max="4086" width="12.7109375" style="6" customWidth="1"/>
    <col min="4087" max="4087" width="50.7109375" style="6" customWidth="1"/>
    <col min="4088" max="4101" width="15.7109375" style="6" customWidth="1"/>
    <col min="4102" max="4341" width="9.140625" style="6"/>
    <col min="4342" max="4342" width="12.7109375" style="6" customWidth="1"/>
    <col min="4343" max="4343" width="50.7109375" style="6" customWidth="1"/>
    <col min="4344" max="4357" width="15.7109375" style="6" customWidth="1"/>
    <col min="4358" max="4597" width="9.140625" style="6"/>
    <col min="4598" max="4598" width="12.7109375" style="6" customWidth="1"/>
    <col min="4599" max="4599" width="50.7109375" style="6" customWidth="1"/>
    <col min="4600" max="4613" width="15.7109375" style="6" customWidth="1"/>
    <col min="4614" max="4853" width="9.140625" style="6"/>
    <col min="4854" max="4854" width="12.7109375" style="6" customWidth="1"/>
    <col min="4855" max="4855" width="50.7109375" style="6" customWidth="1"/>
    <col min="4856" max="4869" width="15.7109375" style="6" customWidth="1"/>
    <col min="4870" max="5109" width="9.140625" style="6"/>
    <col min="5110" max="5110" width="12.7109375" style="6" customWidth="1"/>
    <col min="5111" max="5111" width="50.7109375" style="6" customWidth="1"/>
    <col min="5112" max="5125" width="15.7109375" style="6" customWidth="1"/>
    <col min="5126" max="5365" width="9.140625" style="6"/>
    <col min="5366" max="5366" width="12.7109375" style="6" customWidth="1"/>
    <col min="5367" max="5367" width="50.7109375" style="6" customWidth="1"/>
    <col min="5368" max="5381" width="15.7109375" style="6" customWidth="1"/>
    <col min="5382" max="5621" width="9.140625" style="6"/>
    <col min="5622" max="5622" width="12.7109375" style="6" customWidth="1"/>
    <col min="5623" max="5623" width="50.7109375" style="6" customWidth="1"/>
    <col min="5624" max="5637" width="15.7109375" style="6" customWidth="1"/>
    <col min="5638" max="5877" width="9.140625" style="6"/>
    <col min="5878" max="5878" width="12.7109375" style="6" customWidth="1"/>
    <col min="5879" max="5879" width="50.7109375" style="6" customWidth="1"/>
    <col min="5880" max="5893" width="15.7109375" style="6" customWidth="1"/>
    <col min="5894" max="6133" width="9.140625" style="6"/>
    <col min="6134" max="6134" width="12.7109375" style="6" customWidth="1"/>
    <col min="6135" max="6135" width="50.7109375" style="6" customWidth="1"/>
    <col min="6136" max="6149" width="15.7109375" style="6" customWidth="1"/>
    <col min="6150" max="6389" width="9.140625" style="6"/>
    <col min="6390" max="6390" width="12.7109375" style="6" customWidth="1"/>
    <col min="6391" max="6391" width="50.7109375" style="6" customWidth="1"/>
    <col min="6392" max="6405" width="15.7109375" style="6" customWidth="1"/>
    <col min="6406" max="6645" width="9.140625" style="6"/>
    <col min="6646" max="6646" width="12.7109375" style="6" customWidth="1"/>
    <col min="6647" max="6647" width="50.7109375" style="6" customWidth="1"/>
    <col min="6648" max="6661" width="15.7109375" style="6" customWidth="1"/>
    <col min="6662" max="6901" width="9.140625" style="6"/>
    <col min="6902" max="6902" width="12.7109375" style="6" customWidth="1"/>
    <col min="6903" max="6903" width="50.7109375" style="6" customWidth="1"/>
    <col min="6904" max="6917" width="15.7109375" style="6" customWidth="1"/>
    <col min="6918" max="7157" width="9.140625" style="6"/>
    <col min="7158" max="7158" width="12.7109375" style="6" customWidth="1"/>
    <col min="7159" max="7159" width="50.7109375" style="6" customWidth="1"/>
    <col min="7160" max="7173" width="15.7109375" style="6" customWidth="1"/>
    <col min="7174" max="7413" width="9.140625" style="6"/>
    <col min="7414" max="7414" width="12.7109375" style="6" customWidth="1"/>
    <col min="7415" max="7415" width="50.7109375" style="6" customWidth="1"/>
    <col min="7416" max="7429" width="15.7109375" style="6" customWidth="1"/>
    <col min="7430" max="7669" width="9.140625" style="6"/>
    <col min="7670" max="7670" width="12.7109375" style="6" customWidth="1"/>
    <col min="7671" max="7671" width="50.7109375" style="6" customWidth="1"/>
    <col min="7672" max="7685" width="15.7109375" style="6" customWidth="1"/>
    <col min="7686" max="7925" width="9.140625" style="6"/>
    <col min="7926" max="7926" width="12.7109375" style="6" customWidth="1"/>
    <col min="7927" max="7927" width="50.7109375" style="6" customWidth="1"/>
    <col min="7928" max="7941" width="15.7109375" style="6" customWidth="1"/>
    <col min="7942" max="8181" width="9.140625" style="6"/>
    <col min="8182" max="8182" width="12.7109375" style="6" customWidth="1"/>
    <col min="8183" max="8183" width="50.7109375" style="6" customWidth="1"/>
    <col min="8184" max="8197" width="15.7109375" style="6" customWidth="1"/>
    <col min="8198" max="8437" width="9.140625" style="6"/>
    <col min="8438" max="8438" width="12.7109375" style="6" customWidth="1"/>
    <col min="8439" max="8439" width="50.7109375" style="6" customWidth="1"/>
    <col min="8440" max="8453" width="15.7109375" style="6" customWidth="1"/>
    <col min="8454" max="8693" width="9.140625" style="6"/>
    <col min="8694" max="8694" width="12.7109375" style="6" customWidth="1"/>
    <col min="8695" max="8695" width="50.7109375" style="6" customWidth="1"/>
    <col min="8696" max="8709" width="15.7109375" style="6" customWidth="1"/>
    <col min="8710" max="8949" width="9.140625" style="6"/>
    <col min="8950" max="8950" width="12.7109375" style="6" customWidth="1"/>
    <col min="8951" max="8951" width="50.7109375" style="6" customWidth="1"/>
    <col min="8952" max="8965" width="15.7109375" style="6" customWidth="1"/>
    <col min="8966" max="9205" width="9.140625" style="6"/>
    <col min="9206" max="9206" width="12.7109375" style="6" customWidth="1"/>
    <col min="9207" max="9207" width="50.7109375" style="6" customWidth="1"/>
    <col min="9208" max="9221" width="15.7109375" style="6" customWidth="1"/>
    <col min="9222" max="9461" width="9.140625" style="6"/>
    <col min="9462" max="9462" width="12.7109375" style="6" customWidth="1"/>
    <col min="9463" max="9463" width="50.7109375" style="6" customWidth="1"/>
    <col min="9464" max="9477" width="15.7109375" style="6" customWidth="1"/>
    <col min="9478" max="9717" width="9.140625" style="6"/>
    <col min="9718" max="9718" width="12.7109375" style="6" customWidth="1"/>
    <col min="9719" max="9719" width="50.7109375" style="6" customWidth="1"/>
    <col min="9720" max="9733" width="15.7109375" style="6" customWidth="1"/>
    <col min="9734" max="9973" width="9.140625" style="6"/>
    <col min="9974" max="9974" width="12.7109375" style="6" customWidth="1"/>
    <col min="9975" max="9975" width="50.7109375" style="6" customWidth="1"/>
    <col min="9976" max="9989" width="15.7109375" style="6" customWidth="1"/>
    <col min="9990" max="10229" width="9.140625" style="6"/>
    <col min="10230" max="10230" width="12.7109375" style="6" customWidth="1"/>
    <col min="10231" max="10231" width="50.7109375" style="6" customWidth="1"/>
    <col min="10232" max="10245" width="15.7109375" style="6" customWidth="1"/>
    <col min="10246" max="10485" width="9.140625" style="6"/>
    <col min="10486" max="10486" width="12.7109375" style="6" customWidth="1"/>
    <col min="10487" max="10487" width="50.7109375" style="6" customWidth="1"/>
    <col min="10488" max="10501" width="15.7109375" style="6" customWidth="1"/>
    <col min="10502" max="10741" width="9.140625" style="6"/>
    <col min="10742" max="10742" width="12.7109375" style="6" customWidth="1"/>
    <col min="10743" max="10743" width="50.7109375" style="6" customWidth="1"/>
    <col min="10744" max="10757" width="15.7109375" style="6" customWidth="1"/>
    <col min="10758" max="10997" width="9.140625" style="6"/>
    <col min="10998" max="10998" width="12.7109375" style="6" customWidth="1"/>
    <col min="10999" max="10999" width="50.7109375" style="6" customWidth="1"/>
    <col min="11000" max="11013" width="15.7109375" style="6" customWidth="1"/>
    <col min="11014" max="11253" width="9.140625" style="6"/>
    <col min="11254" max="11254" width="12.7109375" style="6" customWidth="1"/>
    <col min="11255" max="11255" width="50.7109375" style="6" customWidth="1"/>
    <col min="11256" max="11269" width="15.7109375" style="6" customWidth="1"/>
    <col min="11270" max="11509" width="9.140625" style="6"/>
    <col min="11510" max="11510" width="12.7109375" style="6" customWidth="1"/>
    <col min="11511" max="11511" width="50.7109375" style="6" customWidth="1"/>
    <col min="11512" max="11525" width="15.7109375" style="6" customWidth="1"/>
    <col min="11526" max="11765" width="9.140625" style="6"/>
    <col min="11766" max="11766" width="12.7109375" style="6" customWidth="1"/>
    <col min="11767" max="11767" width="50.7109375" style="6" customWidth="1"/>
    <col min="11768" max="11781" width="15.7109375" style="6" customWidth="1"/>
    <col min="11782" max="12021" width="9.140625" style="6"/>
    <col min="12022" max="12022" width="12.7109375" style="6" customWidth="1"/>
    <col min="12023" max="12023" width="50.7109375" style="6" customWidth="1"/>
    <col min="12024" max="12037" width="15.7109375" style="6" customWidth="1"/>
    <col min="12038" max="12277" width="9.140625" style="6"/>
    <col min="12278" max="12278" width="12.7109375" style="6" customWidth="1"/>
    <col min="12279" max="12279" width="50.7109375" style="6" customWidth="1"/>
    <col min="12280" max="12293" width="15.7109375" style="6" customWidth="1"/>
    <col min="12294" max="12533" width="9.140625" style="6"/>
    <col min="12534" max="12534" width="12.7109375" style="6" customWidth="1"/>
    <col min="12535" max="12535" width="50.7109375" style="6" customWidth="1"/>
    <col min="12536" max="12549" width="15.7109375" style="6" customWidth="1"/>
    <col min="12550" max="12789" width="9.140625" style="6"/>
    <col min="12790" max="12790" width="12.7109375" style="6" customWidth="1"/>
    <col min="12791" max="12791" width="50.7109375" style="6" customWidth="1"/>
    <col min="12792" max="12805" width="15.7109375" style="6" customWidth="1"/>
    <col min="12806" max="13045" width="9.140625" style="6"/>
    <col min="13046" max="13046" width="12.7109375" style="6" customWidth="1"/>
    <col min="13047" max="13047" width="50.7109375" style="6" customWidth="1"/>
    <col min="13048" max="13061" width="15.7109375" style="6" customWidth="1"/>
    <col min="13062" max="13301" width="9.140625" style="6"/>
    <col min="13302" max="13302" width="12.7109375" style="6" customWidth="1"/>
    <col min="13303" max="13303" width="50.7109375" style="6" customWidth="1"/>
    <col min="13304" max="13317" width="15.7109375" style="6" customWidth="1"/>
    <col min="13318" max="13557" width="9.140625" style="6"/>
    <col min="13558" max="13558" width="12.7109375" style="6" customWidth="1"/>
    <col min="13559" max="13559" width="50.7109375" style="6" customWidth="1"/>
    <col min="13560" max="13573" width="15.7109375" style="6" customWidth="1"/>
    <col min="13574" max="13813" width="9.140625" style="6"/>
    <col min="13814" max="13814" width="12.7109375" style="6" customWidth="1"/>
    <col min="13815" max="13815" width="50.7109375" style="6" customWidth="1"/>
    <col min="13816" max="13829" width="15.7109375" style="6" customWidth="1"/>
    <col min="13830" max="14069" width="9.140625" style="6"/>
    <col min="14070" max="14070" width="12.7109375" style="6" customWidth="1"/>
    <col min="14071" max="14071" width="50.7109375" style="6" customWidth="1"/>
    <col min="14072" max="14085" width="15.7109375" style="6" customWidth="1"/>
    <col min="14086" max="14325" width="9.140625" style="6"/>
    <col min="14326" max="14326" width="12.7109375" style="6" customWidth="1"/>
    <col min="14327" max="14327" width="50.7109375" style="6" customWidth="1"/>
    <col min="14328" max="14341" width="15.7109375" style="6" customWidth="1"/>
    <col min="14342" max="14581" width="9.140625" style="6"/>
    <col min="14582" max="14582" width="12.7109375" style="6" customWidth="1"/>
    <col min="14583" max="14583" width="50.7109375" style="6" customWidth="1"/>
    <col min="14584" max="14597" width="15.7109375" style="6" customWidth="1"/>
    <col min="14598" max="14837" width="9.140625" style="6"/>
    <col min="14838" max="14838" width="12.7109375" style="6" customWidth="1"/>
    <col min="14839" max="14839" width="50.7109375" style="6" customWidth="1"/>
    <col min="14840" max="14853" width="15.7109375" style="6" customWidth="1"/>
    <col min="14854" max="15093" width="9.140625" style="6"/>
    <col min="15094" max="15094" width="12.7109375" style="6" customWidth="1"/>
    <col min="15095" max="15095" width="50.7109375" style="6" customWidth="1"/>
    <col min="15096" max="15109" width="15.7109375" style="6" customWidth="1"/>
    <col min="15110" max="15349" width="9.140625" style="6"/>
    <col min="15350" max="15350" width="12.7109375" style="6" customWidth="1"/>
    <col min="15351" max="15351" width="50.7109375" style="6" customWidth="1"/>
    <col min="15352" max="15365" width="15.7109375" style="6" customWidth="1"/>
    <col min="15366" max="15605" width="9.140625" style="6"/>
    <col min="15606" max="15606" width="12.7109375" style="6" customWidth="1"/>
    <col min="15607" max="15607" width="50.7109375" style="6" customWidth="1"/>
    <col min="15608" max="15621" width="15.7109375" style="6" customWidth="1"/>
    <col min="15622" max="15861" width="9.140625" style="6"/>
    <col min="15862" max="15862" width="12.7109375" style="6" customWidth="1"/>
    <col min="15863" max="15863" width="50.7109375" style="6" customWidth="1"/>
    <col min="15864" max="15877" width="15.7109375" style="6" customWidth="1"/>
    <col min="15878" max="16117" width="9.140625" style="6"/>
    <col min="16118" max="16118" width="12.7109375" style="6" customWidth="1"/>
    <col min="16119" max="16119" width="50.7109375" style="6" customWidth="1"/>
    <col min="16120" max="16133" width="15.7109375" style="6" customWidth="1"/>
    <col min="16134" max="16384" width="9.140625" style="6"/>
  </cols>
  <sheetData>
    <row r="1" spans="1:6">
      <c r="C1" s="37" t="s">
        <v>273</v>
      </c>
      <c r="D1" s="37"/>
      <c r="E1" s="37"/>
    </row>
    <row r="2" spans="1:6">
      <c r="C2" s="65" t="str">
        <f>дод.1!D2</f>
        <v xml:space="preserve">до  рішення </v>
      </c>
      <c r="D2" s="37"/>
      <c r="E2" s="37"/>
    </row>
    <row r="3" spans="1:6">
      <c r="C3" s="65" t="str">
        <f>дод.1!D3</f>
        <v>Здолбунівської міської ради</v>
      </c>
      <c r="D3" s="37"/>
      <c r="E3" s="37"/>
    </row>
    <row r="4" spans="1:6">
      <c r="C4" s="65" t="str">
        <f>дод.1!D4</f>
        <v>від 01.03.2024 року № 2045</v>
      </c>
      <c r="D4" s="37"/>
      <c r="E4" s="37"/>
    </row>
    <row r="5" spans="1:6">
      <c r="C5" s="37"/>
      <c r="D5" s="37"/>
      <c r="E5" s="37"/>
    </row>
    <row r="6" spans="1:6" ht="18.75">
      <c r="A6" s="90" t="s">
        <v>274</v>
      </c>
      <c r="B6" s="90"/>
      <c r="C6" s="90"/>
      <c r="D6" s="90"/>
      <c r="E6" s="90"/>
    </row>
    <row r="7" spans="1:6" ht="18.75">
      <c r="A7" s="90" t="s">
        <v>91</v>
      </c>
      <c r="B7" s="90"/>
      <c r="C7" s="90"/>
      <c r="D7" s="90"/>
      <c r="E7" s="90"/>
    </row>
    <row r="8" spans="1:6" ht="18.75">
      <c r="A8" s="90" t="s">
        <v>279</v>
      </c>
      <c r="B8" s="90"/>
      <c r="C8" s="90"/>
      <c r="D8" s="90"/>
      <c r="E8" s="90"/>
    </row>
    <row r="10" spans="1:6" ht="13.5" thickBot="1">
      <c r="E10" s="9" t="s">
        <v>117</v>
      </c>
    </row>
    <row r="11" spans="1:6" s="10" customFormat="1" ht="41.25" customHeight="1" thickBot="1">
      <c r="A11" s="20" t="s">
        <v>118</v>
      </c>
      <c r="B11" s="21" t="s">
        <v>119</v>
      </c>
      <c r="C11" s="21" t="s">
        <v>276</v>
      </c>
      <c r="D11" s="21" t="s">
        <v>277</v>
      </c>
      <c r="E11" s="22" t="s">
        <v>89</v>
      </c>
    </row>
    <row r="12" spans="1:6" ht="51">
      <c r="A12" s="23" t="s">
        <v>120</v>
      </c>
      <c r="B12" s="24" t="s">
        <v>121</v>
      </c>
      <c r="C12" s="25">
        <v>560000</v>
      </c>
      <c r="D12" s="25">
        <v>4667231.21</v>
      </c>
      <c r="E12" s="26">
        <f t="shared" ref="E12:E45" si="0">IF(C12=0,0,(D12/C12)*100)</f>
        <v>833.43414464285706</v>
      </c>
      <c r="F12" s="11"/>
    </row>
    <row r="13" spans="1:6" ht="45.75" customHeight="1">
      <c r="A13" s="23" t="s">
        <v>128</v>
      </c>
      <c r="B13" s="24" t="s">
        <v>129</v>
      </c>
      <c r="C13" s="25">
        <v>58784</v>
      </c>
      <c r="D13" s="25">
        <v>4816417.0599999996</v>
      </c>
      <c r="E13" s="26">
        <f t="shared" si="0"/>
        <v>8193.4149768644511</v>
      </c>
      <c r="F13" s="11"/>
    </row>
    <row r="14" spans="1:6">
      <c r="A14" s="23" t="s">
        <v>259</v>
      </c>
      <c r="B14" s="24" t="s">
        <v>260</v>
      </c>
      <c r="C14" s="25">
        <v>1195963</v>
      </c>
      <c r="D14" s="25">
        <v>1195962.24</v>
      </c>
      <c r="E14" s="26">
        <f t="shared" si="0"/>
        <v>99.999936452883574</v>
      </c>
      <c r="F14" s="11"/>
    </row>
    <row r="15" spans="1:6">
      <c r="A15" s="69" t="s">
        <v>140</v>
      </c>
      <c r="B15" s="24" t="s">
        <v>141</v>
      </c>
      <c r="C15" s="25">
        <v>0</v>
      </c>
      <c r="D15" s="25">
        <v>2336733.54</v>
      </c>
      <c r="E15" s="26">
        <f t="shared" si="0"/>
        <v>0</v>
      </c>
      <c r="F15" s="11"/>
    </row>
    <row r="16" spans="1:6">
      <c r="A16" s="23" t="s">
        <v>143</v>
      </c>
      <c r="B16" s="24" t="s">
        <v>144</v>
      </c>
      <c r="C16" s="25">
        <v>339900</v>
      </c>
      <c r="D16" s="25">
        <v>239575</v>
      </c>
      <c r="E16" s="26">
        <f t="shared" si="0"/>
        <v>70.483965872315395</v>
      </c>
      <c r="F16" s="11"/>
    </row>
    <row r="17" spans="1:6">
      <c r="A17" s="23" t="s">
        <v>261</v>
      </c>
      <c r="B17" s="24" t="s">
        <v>262</v>
      </c>
      <c r="C17" s="25">
        <v>59142444.509999998</v>
      </c>
      <c r="D17" s="25">
        <v>58691484.509999998</v>
      </c>
      <c r="E17" s="26">
        <f t="shared" si="0"/>
        <v>99.23750192651616</v>
      </c>
      <c r="F17" s="11"/>
    </row>
    <row r="18" spans="1:6" hidden="1">
      <c r="A18" s="23" t="s">
        <v>263</v>
      </c>
      <c r="B18" s="24" t="s">
        <v>264</v>
      </c>
      <c r="C18" s="25"/>
      <c r="D18" s="25">
        <v>0</v>
      </c>
      <c r="E18" s="26">
        <f t="shared" si="0"/>
        <v>0</v>
      </c>
      <c r="F18" s="11"/>
    </row>
    <row r="19" spans="1:6" ht="25.5">
      <c r="A19" s="23" t="s">
        <v>265</v>
      </c>
      <c r="B19" s="24" t="s">
        <v>266</v>
      </c>
      <c r="C19" s="25">
        <v>100000</v>
      </c>
      <c r="D19" s="25">
        <v>29526</v>
      </c>
      <c r="E19" s="26">
        <f t="shared" si="0"/>
        <v>29.526000000000003</v>
      </c>
      <c r="F19" s="11"/>
    </row>
    <row r="20" spans="1:6">
      <c r="A20" s="23" t="s">
        <v>267</v>
      </c>
      <c r="B20" s="24" t="s">
        <v>268</v>
      </c>
      <c r="C20" s="25">
        <v>1509308.58</v>
      </c>
      <c r="D20" s="25">
        <v>1509308.58</v>
      </c>
      <c r="E20" s="26">
        <f t="shared" si="0"/>
        <v>100</v>
      </c>
      <c r="F20" s="11"/>
    </row>
    <row r="21" spans="1:6" ht="25.5" hidden="1">
      <c r="A21" s="23" t="s">
        <v>145</v>
      </c>
      <c r="B21" s="24" t="s">
        <v>146</v>
      </c>
      <c r="C21" s="25"/>
      <c r="D21" s="25">
        <v>0</v>
      </c>
      <c r="E21" s="26">
        <f t="shared" si="0"/>
        <v>0</v>
      </c>
      <c r="F21" s="11"/>
    </row>
    <row r="22" spans="1:6">
      <c r="A22" s="23" t="s">
        <v>269</v>
      </c>
      <c r="B22" s="24" t="s">
        <v>270</v>
      </c>
      <c r="C22" s="25">
        <v>7803382</v>
      </c>
      <c r="D22" s="25">
        <v>7803382</v>
      </c>
      <c r="E22" s="26">
        <f t="shared" si="0"/>
        <v>100</v>
      </c>
      <c r="F22" s="11"/>
    </row>
    <row r="23" spans="1:6" ht="25.5">
      <c r="A23" s="23" t="s">
        <v>151</v>
      </c>
      <c r="B23" s="24" t="s">
        <v>152</v>
      </c>
      <c r="C23" s="25">
        <v>238000</v>
      </c>
      <c r="D23" s="25">
        <v>223100</v>
      </c>
      <c r="E23" s="26">
        <f t="shared" si="0"/>
        <v>93.739495798319325</v>
      </c>
      <c r="F23" s="11"/>
    </row>
    <row r="24" spans="1:6" ht="25.5">
      <c r="A24" s="69" t="s">
        <v>153</v>
      </c>
      <c r="B24" s="24" t="s">
        <v>154</v>
      </c>
      <c r="C24" s="25">
        <v>28150631</v>
      </c>
      <c r="D24" s="25">
        <v>28150631</v>
      </c>
      <c r="E24" s="26">
        <f t="shared" si="0"/>
        <v>100</v>
      </c>
      <c r="F24" s="11"/>
    </row>
    <row r="25" spans="1:6" hidden="1">
      <c r="A25" s="23" t="s">
        <v>157</v>
      </c>
      <c r="B25" s="24" t="s">
        <v>158</v>
      </c>
      <c r="C25" s="25"/>
      <c r="D25" s="25"/>
      <c r="E25" s="26">
        <f t="shared" si="0"/>
        <v>0</v>
      </c>
      <c r="F25" s="11"/>
    </row>
    <row r="26" spans="1:6">
      <c r="A26" s="23" t="s">
        <v>271</v>
      </c>
      <c r="B26" s="24" t="s">
        <v>272</v>
      </c>
      <c r="C26" s="25">
        <v>920530</v>
      </c>
      <c r="D26" s="25">
        <v>840371.5</v>
      </c>
      <c r="E26" s="26">
        <f t="shared" si="0"/>
        <v>91.292136052056975</v>
      </c>
      <c r="F26" s="11"/>
    </row>
    <row r="27" spans="1:6" ht="25.5">
      <c r="A27" s="69" t="s">
        <v>297</v>
      </c>
      <c r="B27" s="24" t="s">
        <v>298</v>
      </c>
      <c r="C27" s="25">
        <v>112973.4</v>
      </c>
      <c r="D27" s="25">
        <v>112973.4</v>
      </c>
      <c r="E27" s="26">
        <f t="shared" si="0"/>
        <v>100</v>
      </c>
      <c r="F27" s="11"/>
    </row>
    <row r="28" spans="1:6">
      <c r="A28" s="23" t="s">
        <v>167</v>
      </c>
      <c r="B28" s="24" t="s">
        <v>84</v>
      </c>
      <c r="C28" s="25">
        <v>1000000</v>
      </c>
      <c r="D28" s="25">
        <v>1000000</v>
      </c>
      <c r="E28" s="26">
        <f t="shared" si="0"/>
        <v>100</v>
      </c>
      <c r="F28" s="11"/>
    </row>
    <row r="29" spans="1:6" ht="24.75" customHeight="1">
      <c r="A29" s="23" t="s">
        <v>168</v>
      </c>
      <c r="B29" s="24" t="s">
        <v>169</v>
      </c>
      <c r="C29" s="25">
        <v>2280545</v>
      </c>
      <c r="D29" s="25">
        <v>2272409.2999999998</v>
      </c>
      <c r="E29" s="26">
        <f t="shared" si="0"/>
        <v>99.643256326886771</v>
      </c>
      <c r="F29" s="11"/>
    </row>
    <row r="30" spans="1:6">
      <c r="A30" s="23" t="s">
        <v>172</v>
      </c>
      <c r="B30" s="24" t="s">
        <v>173</v>
      </c>
      <c r="C30" s="25">
        <v>25421395.329999998</v>
      </c>
      <c r="D30" s="25">
        <v>23167048.41</v>
      </c>
      <c r="E30" s="26">
        <f t="shared" si="0"/>
        <v>91.132088185027257</v>
      </c>
      <c r="F30" s="11"/>
    </row>
    <row r="31" spans="1:6" ht="25.5">
      <c r="A31" s="23" t="s">
        <v>174</v>
      </c>
      <c r="B31" s="24" t="s">
        <v>175</v>
      </c>
      <c r="C31" s="25">
        <v>71364841.760000005</v>
      </c>
      <c r="D31" s="25">
        <v>72037747.819999993</v>
      </c>
      <c r="E31" s="26">
        <f t="shared" si="0"/>
        <v>100.94290976257325</v>
      </c>
      <c r="F31" s="11"/>
    </row>
    <row r="32" spans="1:6" ht="25.5">
      <c r="A32" s="69" t="s">
        <v>178</v>
      </c>
      <c r="B32" s="24" t="s">
        <v>179</v>
      </c>
      <c r="C32" s="25">
        <v>0</v>
      </c>
      <c r="D32" s="25">
        <v>15000</v>
      </c>
      <c r="E32" s="26">
        <f t="shared" si="0"/>
        <v>0</v>
      </c>
      <c r="F32" s="11"/>
    </row>
    <row r="33" spans="1:6" ht="21.75" customHeight="1">
      <c r="A33" s="23" t="s">
        <v>180</v>
      </c>
      <c r="B33" s="24" t="s">
        <v>181</v>
      </c>
      <c r="C33" s="25">
        <v>0</v>
      </c>
      <c r="D33" s="25">
        <v>420102.61</v>
      </c>
      <c r="E33" s="26">
        <f t="shared" si="0"/>
        <v>0</v>
      </c>
      <c r="F33" s="11"/>
    </row>
    <row r="34" spans="1:6" ht="25.5">
      <c r="A34" s="23" t="s">
        <v>184</v>
      </c>
      <c r="B34" s="24" t="s">
        <v>185</v>
      </c>
      <c r="C34" s="25">
        <v>0</v>
      </c>
      <c r="D34" s="25">
        <v>159072.5</v>
      </c>
      <c r="E34" s="26">
        <f t="shared" si="0"/>
        <v>0</v>
      </c>
      <c r="F34" s="11"/>
    </row>
    <row r="35" spans="1:6" ht="38.25">
      <c r="A35" s="69" t="s">
        <v>299</v>
      </c>
      <c r="B35" s="24" t="s">
        <v>300</v>
      </c>
      <c r="C35" s="25">
        <v>311598</v>
      </c>
      <c r="D35" s="25">
        <v>311598</v>
      </c>
      <c r="E35" s="26">
        <f t="shared" si="0"/>
        <v>100</v>
      </c>
      <c r="F35" s="11"/>
    </row>
    <row r="36" spans="1:6" ht="33" customHeight="1">
      <c r="A36" s="69" t="s">
        <v>196</v>
      </c>
      <c r="B36" s="24" t="s">
        <v>197</v>
      </c>
      <c r="C36" s="25">
        <v>5800000</v>
      </c>
      <c r="D36" s="25">
        <v>5800000</v>
      </c>
      <c r="E36" s="26">
        <f t="shared" si="0"/>
        <v>100</v>
      </c>
      <c r="F36" s="11"/>
    </row>
    <row r="37" spans="1:6" ht="14.25" customHeight="1">
      <c r="A37" s="69" t="s">
        <v>301</v>
      </c>
      <c r="B37" s="24" t="s">
        <v>302</v>
      </c>
      <c r="C37" s="25">
        <v>0</v>
      </c>
      <c r="D37" s="25">
        <v>292275.65000000002</v>
      </c>
      <c r="E37" s="26">
        <f t="shared" si="0"/>
        <v>0</v>
      </c>
      <c r="F37" s="11"/>
    </row>
    <row r="38" spans="1:6">
      <c r="A38" s="23" t="s">
        <v>198</v>
      </c>
      <c r="B38" s="24" t="s">
        <v>199</v>
      </c>
      <c r="C38" s="25">
        <v>94800</v>
      </c>
      <c r="D38" s="25">
        <v>1080616.8999999999</v>
      </c>
      <c r="E38" s="26">
        <f t="shared" si="0"/>
        <v>1139.8912447257383</v>
      </c>
      <c r="F38" s="11"/>
    </row>
    <row r="39" spans="1:6">
      <c r="A39" s="69" t="s">
        <v>200</v>
      </c>
      <c r="B39" s="24" t="s">
        <v>303</v>
      </c>
      <c r="C39" s="25">
        <v>49000</v>
      </c>
      <c r="D39" s="25">
        <v>319792.83</v>
      </c>
      <c r="E39" s="26">
        <f t="shared" si="0"/>
        <v>652.63842857142868</v>
      </c>
      <c r="F39" s="11"/>
    </row>
    <row r="40" spans="1:6" ht="25.5">
      <c r="A40" s="23" t="s">
        <v>202</v>
      </c>
      <c r="B40" s="24" t="s">
        <v>203</v>
      </c>
      <c r="C40" s="25">
        <v>70000</v>
      </c>
      <c r="D40" s="25">
        <v>70000</v>
      </c>
      <c r="E40" s="26">
        <f t="shared" si="0"/>
        <v>100</v>
      </c>
      <c r="F40" s="11"/>
    </row>
    <row r="41" spans="1:6" ht="25.5">
      <c r="A41" s="74" t="s">
        <v>209</v>
      </c>
      <c r="B41" s="75" t="s">
        <v>210</v>
      </c>
      <c r="C41" s="76">
        <v>100000</v>
      </c>
      <c r="D41" s="76">
        <v>348465</v>
      </c>
      <c r="E41" s="77">
        <f t="shared" si="0"/>
        <v>348.46499999999997</v>
      </c>
      <c r="F41" s="11"/>
    </row>
    <row r="42" spans="1:6">
      <c r="A42" s="79" t="s">
        <v>304</v>
      </c>
      <c r="B42" s="24" t="s">
        <v>305</v>
      </c>
      <c r="C42" s="25">
        <v>1768428</v>
      </c>
      <c r="D42" s="25">
        <v>1768428</v>
      </c>
      <c r="E42" s="78">
        <f t="shared" si="0"/>
        <v>100</v>
      </c>
      <c r="F42" s="11"/>
    </row>
    <row r="43" spans="1:6">
      <c r="A43" s="79" t="s">
        <v>306</v>
      </c>
      <c r="B43" s="24" t="s">
        <v>307</v>
      </c>
      <c r="C43" s="25">
        <v>927288</v>
      </c>
      <c r="D43" s="25">
        <v>927288</v>
      </c>
      <c r="E43" s="78">
        <f t="shared" si="0"/>
        <v>100</v>
      </c>
      <c r="F43" s="11"/>
    </row>
    <row r="44" spans="1:6" ht="13.5" thickBot="1">
      <c r="A44" s="80" t="s">
        <v>215</v>
      </c>
      <c r="B44" s="71" t="s">
        <v>308</v>
      </c>
      <c r="C44" s="72">
        <v>21585</v>
      </c>
      <c r="D44" s="72">
        <v>21585</v>
      </c>
      <c r="E44" s="73">
        <f t="shared" si="0"/>
        <v>100</v>
      </c>
      <c r="F44" s="11"/>
    </row>
    <row r="45" spans="1:6" ht="13.5" thickBot="1">
      <c r="A45" s="31" t="s">
        <v>85</v>
      </c>
      <c r="B45" s="32" t="s">
        <v>87</v>
      </c>
      <c r="C45" s="33">
        <f>SUM(C12:C44)</f>
        <v>209341397.58000001</v>
      </c>
      <c r="D45" s="33">
        <f>SUM(D12:D44)</f>
        <v>220628126.06000003</v>
      </c>
      <c r="E45" s="34">
        <f t="shared" si="0"/>
        <v>105.39154157298812</v>
      </c>
      <c r="F45" s="11"/>
    </row>
    <row r="46" spans="1:6">
      <c r="A46" s="35"/>
      <c r="B46" s="36"/>
      <c r="C46" s="37"/>
      <c r="D46" s="37"/>
      <c r="E46" s="37"/>
    </row>
    <row r="47" spans="1:6">
      <c r="A47" s="38"/>
      <c r="B47" s="39"/>
      <c r="C47" s="40"/>
      <c r="D47" s="40"/>
      <c r="E47" s="40"/>
    </row>
    <row r="48" spans="1:6">
      <c r="A48" s="35"/>
      <c r="B48" s="36"/>
      <c r="C48" s="37"/>
      <c r="D48" s="37"/>
      <c r="E48" s="37"/>
    </row>
    <row r="49" spans="1:6" customFormat="1" ht="15.75">
      <c r="A49" s="46" t="s">
        <v>314</v>
      </c>
      <c r="B49" s="8"/>
      <c r="C49" s="81" t="s">
        <v>315</v>
      </c>
      <c r="D49" s="6"/>
      <c r="E49" s="81"/>
      <c r="F49" s="81"/>
    </row>
    <row r="55" spans="1:6" hidden="1"/>
  </sheetData>
  <mergeCells count="3">
    <mergeCell ref="A6:E6"/>
    <mergeCell ref="A7:E7"/>
    <mergeCell ref="A8:E8"/>
  </mergeCells>
  <conditionalFormatting sqref="A12:A45">
    <cfRule type="expression" dxfId="3" priority="19" stopIfTrue="1">
      <formula>#REF!=1</formula>
    </cfRule>
  </conditionalFormatting>
  <conditionalFormatting sqref="A47:E48 A50:E56">
    <cfRule type="expression" dxfId="2" priority="14" stopIfTrue="1">
      <formula>#REF!=1</formula>
    </cfRule>
  </conditionalFormatting>
  <conditionalFormatting sqref="B12:B45">
    <cfRule type="expression" dxfId="1" priority="20" stopIfTrue="1">
      <formula>#REF!=1</formula>
    </cfRule>
  </conditionalFormatting>
  <conditionalFormatting sqref="C12:E45">
    <cfRule type="expression" dxfId="0" priority="1" stopIfTrue="1">
      <formula>#REF!=1</formula>
    </cfRule>
  </conditionalFormatting>
  <pageMargins left="0.7" right="0.49"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1</vt:i4>
      </vt:variant>
    </vt:vector>
  </HeadingPairs>
  <TitlesOfParts>
    <vt:vector size="6" baseType="lpstr">
      <vt:lpstr>дод.1</vt:lpstr>
      <vt:lpstr>дод.2</vt:lpstr>
      <vt:lpstr>дод.3</vt:lpstr>
      <vt:lpstr>дод.4</vt:lpstr>
      <vt:lpstr>дод.5</vt:lpstr>
      <vt:lpstr>дод.1!Заголовки_для_друку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Lenovo</dc:creator>
  <cp:lastModifiedBy>Світлана Прокопчук</cp:lastModifiedBy>
  <cp:lastPrinted>2024-03-04T07:40:25Z</cp:lastPrinted>
  <dcterms:created xsi:type="dcterms:W3CDTF">2023-01-30T13:35:50Z</dcterms:created>
  <dcterms:modified xsi:type="dcterms:W3CDTF">2024-03-04T07:40:34Z</dcterms:modified>
</cp:coreProperties>
</file>