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sus\Desktop\12. САЙТ - 11.07.2024\"/>
    </mc:Choice>
  </mc:AlternateContent>
  <bookViews>
    <workbookView xWindow="0" yWindow="0" windowWidth="28800" windowHeight="12330"/>
  </bookViews>
  <sheets>
    <sheet name="Додаток 1" sheetId="1" r:id="rId1"/>
    <sheet name="Додаток 2" sheetId="2" r:id="rId2"/>
    <sheet name="Додаток 3" sheetId="3" r:id="rId3"/>
    <sheet name="Додаток 4" sheetId="4" r:id="rId4"/>
    <sheet name="Додаток 5" sheetId="5" r:id="rId5"/>
  </sheets>
  <definedNames>
    <definedName name="_xlnm.Print_Titles" localSheetId="0">'Додаток 1'!$10:$10</definedName>
    <definedName name="_xlnm.Print_Area" localSheetId="0">'Додаток 1'!$A$1:$F$60</definedName>
    <definedName name="_xlnm.Print_Area" localSheetId="1">'Додаток 2'!$A$1:$F$28</definedName>
    <definedName name="_xlnm.Print_Area" localSheetId="2">'Додаток 3'!$A$1:$F$67</definedName>
    <definedName name="_xlnm.Print_Area" localSheetId="3">'Додаток 4'!$A$1:$F$37</definedName>
    <definedName name="_xlnm.Print_Area" localSheetId="4">'Додаток 5'!$A$1:$F$44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5" l="1"/>
  <c r="F23" i="5"/>
  <c r="F16" i="5"/>
  <c r="F46" i="3"/>
  <c r="F45" i="3"/>
  <c r="F25" i="3"/>
  <c r="C56" i="1" l="1"/>
  <c r="D55" i="1"/>
  <c r="C55" i="1"/>
  <c r="F52" i="1"/>
  <c r="F51" i="1"/>
  <c r="F47" i="1"/>
  <c r="E55" i="1" l="1"/>
  <c r="F30" i="5" l="1"/>
  <c r="F29" i="5"/>
  <c r="F39" i="3" l="1"/>
  <c r="E23" i="2"/>
  <c r="D23" i="2"/>
  <c r="C23" i="2"/>
  <c r="F38" i="1"/>
  <c r="F14" i="1"/>
  <c r="D39" i="5" l="1"/>
  <c r="C39" i="5"/>
  <c r="F31" i="5"/>
  <c r="F26" i="5"/>
  <c r="F24" i="5"/>
  <c r="F22" i="5"/>
  <c r="F21" i="5"/>
  <c r="F20" i="5"/>
  <c r="F17" i="5"/>
  <c r="F39" i="5" l="1"/>
  <c r="E30" i="4"/>
  <c r="D30" i="4"/>
  <c r="C30" i="4"/>
  <c r="F28" i="4"/>
  <c r="F27" i="4"/>
  <c r="F26" i="4"/>
  <c r="F25" i="4"/>
  <c r="F24" i="4"/>
  <c r="F23" i="4"/>
  <c r="F22" i="4"/>
  <c r="F21" i="4"/>
  <c r="F20" i="4"/>
  <c r="F19" i="4"/>
  <c r="F18" i="4"/>
  <c r="F17" i="4"/>
  <c r="F16" i="4"/>
  <c r="F15" i="4"/>
  <c r="F14" i="4"/>
  <c r="F13" i="4"/>
  <c r="F12" i="4"/>
  <c r="E62" i="3"/>
  <c r="D62" i="3"/>
  <c r="C62" i="3"/>
  <c r="F60" i="3"/>
  <c r="F59" i="3"/>
  <c r="F57" i="3"/>
  <c r="F56" i="3"/>
  <c r="F55" i="3"/>
  <c r="F54" i="3"/>
  <c r="F53" i="3"/>
  <c r="F52" i="3"/>
  <c r="F51" i="3"/>
  <c r="F50" i="3"/>
  <c r="F49" i="3"/>
  <c r="F48" i="3"/>
  <c r="F47" i="3"/>
  <c r="F44" i="3"/>
  <c r="F43" i="3"/>
  <c r="F42" i="3"/>
  <c r="F41" i="3"/>
  <c r="F40" i="3"/>
  <c r="F38" i="3"/>
  <c r="F37" i="3"/>
  <c r="F36" i="3"/>
  <c r="F35" i="3"/>
  <c r="F34" i="3"/>
  <c r="F33" i="3"/>
  <c r="F32" i="3"/>
  <c r="F30" i="3"/>
  <c r="F28" i="3"/>
  <c r="F27" i="3"/>
  <c r="F26" i="3"/>
  <c r="F24" i="3"/>
  <c r="F23" i="3"/>
  <c r="F22" i="3"/>
  <c r="F21" i="3"/>
  <c r="F20" i="3"/>
  <c r="F19" i="3"/>
  <c r="F18" i="3"/>
  <c r="F16" i="3"/>
  <c r="F15" i="3"/>
  <c r="F14" i="3"/>
  <c r="F13" i="3"/>
  <c r="F12" i="3"/>
  <c r="F11" i="3"/>
  <c r="E24" i="2"/>
  <c r="D24" i="2"/>
  <c r="C24" i="2"/>
  <c r="F22" i="2"/>
  <c r="F21" i="2"/>
  <c r="F15" i="2"/>
  <c r="F11" i="2"/>
  <c r="E56" i="1"/>
  <c r="D56" i="1"/>
  <c r="F27" i="1"/>
  <c r="F62" i="3" l="1"/>
  <c r="F24" i="2"/>
  <c r="F30" i="4"/>
  <c r="F23" i="2"/>
  <c r="D4" i="5"/>
  <c r="D3" i="5"/>
  <c r="D2" i="5"/>
  <c r="C4" i="4"/>
  <c r="C3" i="4"/>
  <c r="C2" i="4"/>
  <c r="D4" i="3"/>
  <c r="D3" i="3"/>
  <c r="D2" i="3"/>
  <c r="D4" i="2"/>
  <c r="D3" i="2"/>
  <c r="D2" i="2"/>
  <c r="F11" i="1"/>
  <c r="F12" i="1"/>
  <c r="F13" i="1"/>
  <c r="F15" i="1"/>
  <c r="F16" i="1"/>
  <c r="F17" i="1"/>
  <c r="F18" i="1"/>
  <c r="F19" i="1"/>
  <c r="F20" i="1"/>
  <c r="F21" i="1"/>
  <c r="F22" i="1"/>
  <c r="F23" i="1"/>
  <c r="F24" i="1"/>
  <c r="F25" i="1"/>
  <c r="F26" i="1"/>
  <c r="F28" i="1"/>
  <c r="F29" i="1"/>
  <c r="F30" i="1"/>
  <c r="F31" i="1"/>
  <c r="F32" i="1"/>
  <c r="F33" i="1"/>
  <c r="F34" i="1"/>
  <c r="F35" i="1"/>
  <c r="F36" i="1"/>
  <c r="F37" i="1"/>
  <c r="F39" i="1"/>
  <c r="F40" i="1"/>
  <c r="F41" i="1"/>
  <c r="F42" i="1"/>
  <c r="F43" i="1"/>
  <c r="F44" i="1"/>
  <c r="F45" i="1"/>
  <c r="F46" i="1"/>
  <c r="F48" i="1"/>
  <c r="F49" i="1"/>
  <c r="F50" i="1"/>
  <c r="F53" i="1"/>
  <c r="F54" i="1"/>
  <c r="F55" i="1"/>
  <c r="F56" i="1"/>
</calcChain>
</file>

<file path=xl/sharedStrings.xml><?xml version="1.0" encoding="utf-8"?>
<sst xmlns="http://schemas.openxmlformats.org/spreadsheetml/2006/main" count="383" uniqueCount="297">
  <si>
    <t>грн.</t>
  </si>
  <si>
    <t>ККД</t>
  </si>
  <si>
    <t>Доходи</t>
  </si>
  <si>
    <t>11010100</t>
  </si>
  <si>
    <t>Податок на доходи фізичних осіб, що сплачується податковими агентами, із доходів платника податку у вигляді заробітної плати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</si>
  <si>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</si>
  <si>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</si>
  <si>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</si>
  <si>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</si>
  <si>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11020200</t>
  </si>
  <si>
    <t>Податок на прибуток підприємств та фінансових установ комунальної власності</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</si>
  <si>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</si>
  <si>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</si>
  <si>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</si>
  <si>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</si>
  <si>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13030100</t>
  </si>
  <si>
    <t>Рентна плата за користування надрами для видобування інших корисних копалин загальнодержавного значення</t>
  </si>
  <si>
    <t>13040100</t>
  </si>
  <si>
    <t>Рентна плата за користування надрами для видобування корисних копалин місцевого значення</t>
  </si>
  <si>
    <t>14021900</t>
  </si>
  <si>
    <t>Пальне</t>
  </si>
  <si>
    <t>14031900</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</si>
  <si>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</si>
  <si>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</si>
  <si>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</si>
  <si>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</si>
  <si>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</si>
  <si>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</si>
  <si>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</si>
  <si>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</si>
  <si>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</si>
  <si>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</si>
  <si>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</si>
  <si>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</si>
  <si>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</si>
  <si>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</si>
  <si>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</si>
  <si>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</si>
  <si>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</si>
  <si>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</si>
  <si>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</si>
  <si>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</si>
  <si>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18011000</t>
  </si>
  <si>
    <t>Транспортний податок з фізичних осіб</t>
  </si>
  <si>
    <t>18011100</t>
  </si>
  <si>
    <t>Транспортний податок з юридичних осіб</t>
  </si>
  <si>
    <t>18030100</t>
  </si>
  <si>
    <t>Туристичний збір, сплачений юридичними особами</t>
  </si>
  <si>
    <t>18050300</t>
  </si>
  <si>
    <t>Єдиний податок з юридичних осіб</t>
  </si>
  <si>
    <t>18050400</t>
  </si>
  <si>
    <t>Єдиний податок з фізичних осіб</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</si>
  <si>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</si>
  <si>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</si>
  <si>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Інші надходження</t>
  </si>
  <si>
    <t>21081100</t>
  </si>
  <si>
    <t>Адміністративні штрафи та інші санкції</t>
  </si>
  <si>
    <t>21081500</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</si>
  <si>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</si>
  <si>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21082400</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</si>
  <si>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</si>
  <si>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</si>
  <si>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</si>
  <si>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</si>
  <si>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</si>
  <si>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22090100</t>
  </si>
  <si>
    <t>Державне мито, що сплачується за місцем розгляду та оформлення документів, у тому числі за оформлення документів на спадщину і дарування</t>
  </si>
  <si>
    <t>22090400</t>
  </si>
  <si>
    <t>Державне мито, пов`язане з видачею та оформленням закордонних паспортів (посвідок) та паспортів громадян України</t>
  </si>
  <si>
    <t>24060300</t>
  </si>
  <si>
    <t>41033900</t>
  </si>
  <si>
    <t>Освітня субвенція з державного бюджету місцевим бюджетам</t>
  </si>
  <si>
    <t>41051000</t>
  </si>
  <si>
    <t>Субвенція з місцевого бюджету на здійснення переданих видатків у сфері освіти за рахунок коштів освітньої субвенції</t>
  </si>
  <si>
    <t>41053900</t>
  </si>
  <si>
    <t>Інші субвенції з місцевого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</si>
  <si>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</si>
  <si>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</si>
  <si>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 xml:space="preserve"> </t>
  </si>
  <si>
    <t xml:space="preserve">Усього ( без урахування трансфертів) </t>
  </si>
  <si>
    <t xml:space="preserve">Усього </t>
  </si>
  <si>
    <t>Додаток 1</t>
  </si>
  <si>
    <t>до проєкту рішення виконавчого комітету</t>
  </si>
  <si>
    <t>Здолбунівської міської ради</t>
  </si>
  <si>
    <t>Аналіз виконання доходів загального фонду</t>
  </si>
  <si>
    <t>бюджету Здолбунівської міської територіальної громади</t>
  </si>
  <si>
    <t>% виконання</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</si>
  <si>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</si>
  <si>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</si>
  <si>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</si>
  <si>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</si>
  <si>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</si>
  <si>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</si>
  <si>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</si>
  <si>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</si>
  <si>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25010100</t>
  </si>
  <si>
    <t>Плата за послуги, що надаються бюджетними установами згідно з їх основною діяльністю</t>
  </si>
  <si>
    <t>25010200</t>
  </si>
  <si>
    <t>Надходження бюджетних установ від додаткової (господарської) діяльності</t>
  </si>
  <si>
    <t>25010300</t>
  </si>
  <si>
    <t>Плата за оренду майна бюджетних установ, що здійснюється відповідно до Закону України `Про оренду державного та комунального майна`</t>
  </si>
  <si>
    <t>25010400</t>
  </si>
  <si>
    <t>Надходження бюджетних установ від реалізації в установленому порядку майна (крім нерухомого майна)</t>
  </si>
  <si>
    <t>25020100</t>
  </si>
  <si>
    <t>Благодійні внески, гранти та дарунки</t>
  </si>
  <si>
    <t>25020200</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</si>
  <si>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</si>
  <si>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</si>
  <si>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Аналіз виконання доходів спецільного фонду</t>
  </si>
  <si>
    <t>В.о. начальника фінансового управління</t>
  </si>
  <si>
    <t>міської ради</t>
  </si>
  <si>
    <t>Світлана ПРОКОПЧУК</t>
  </si>
  <si>
    <t>Додаток 3</t>
  </si>
  <si>
    <t>Аналіз виконання видатків загального фонду</t>
  </si>
  <si>
    <t>Додаток 2</t>
  </si>
  <si>
    <t>Код</t>
  </si>
  <si>
    <t>Показник</t>
  </si>
  <si>
    <t>0110150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</si>
  <si>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</si>
  <si>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</si>
  <si>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Інша діяльність у сфері державного управління</t>
  </si>
  <si>
    <t>0113032</t>
  </si>
  <si>
    <t>Надання пільг окремим категоріям громадян з оплати послуг зв`язку</t>
  </si>
  <si>
    <t>0113033</t>
  </si>
  <si>
    <t>Компенсаційні виплати на пільговий проїзд автомобільним транспортом окремим категоріям громадян</t>
  </si>
  <si>
    <t>0113035</t>
  </si>
  <si>
    <t>Компенсаційні виплати за пільговий проїзд окремих категорій громадян на залізничному транспорті</t>
  </si>
  <si>
    <t>0113104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</si>
  <si>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</si>
  <si>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</si>
  <si>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</si>
  <si>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0113242</t>
  </si>
  <si>
    <t>Інші заходи у сфері соціального захисту і соціального забезпечення</t>
  </si>
  <si>
    <t>0114082</t>
  </si>
  <si>
    <t>Інші заходи в галузі культури і мистецтва</t>
  </si>
  <si>
    <t>0116012</t>
  </si>
  <si>
    <t>Забезпечення діяльності з виробництва, транспортування, постачання теплової енергії</t>
  </si>
  <si>
    <t>0116013</t>
  </si>
  <si>
    <t>Забезпечення діяльності водопровідно-каналізаційного господарства</t>
  </si>
  <si>
    <t>0116017</t>
  </si>
  <si>
    <t>Інша діяльність, пов`язана з експлуатацією об`єктів житлово-комунального господарства</t>
  </si>
  <si>
    <t>0116030</t>
  </si>
  <si>
    <t>Організація благоустрою населених пунктів</t>
  </si>
  <si>
    <t>0117130</t>
  </si>
  <si>
    <t>Здійснення заходів із землеустрою</t>
  </si>
  <si>
    <t>0117461</t>
  </si>
  <si>
    <t>Утримання та розвиток автомобільних доріг та дорожньої інфраструктури за рахунок коштів місцевого бюджету</t>
  </si>
  <si>
    <t>0117680</t>
  </si>
  <si>
    <t>Членські внески до асоціацій органів місцевого самоврядування</t>
  </si>
  <si>
    <t>0117693</t>
  </si>
  <si>
    <t>Інші заходи, пов`язані з економічною діяльністю</t>
  </si>
  <si>
    <t>0118110</t>
  </si>
  <si>
    <t>Заходи із запобігання та ліквідації надзвичайних ситуацій та наслідків стихійного лиха</t>
  </si>
  <si>
    <t>0118220</t>
  </si>
  <si>
    <t>Заходи та роботи з мобілізаційної підготовки місцевого значення</t>
  </si>
  <si>
    <t>0118240</t>
  </si>
  <si>
    <t>Заходи та роботи з територіальної оборони</t>
  </si>
  <si>
    <t>0119770</t>
  </si>
  <si>
    <t>0119800</t>
  </si>
  <si>
    <t>Субвенція з місцевого бюджету державному бюджету на виконання програм соціально-економічного розвитку регіонів</t>
  </si>
  <si>
    <t>0610160</t>
  </si>
  <si>
    <t>Керівництво і управління у відповідній сфері у містах (місті Києві), селищах, селах, територіальних громадах</t>
  </si>
  <si>
    <t>0611010</t>
  </si>
  <si>
    <t>Надання дошкільної освіти</t>
  </si>
  <si>
    <t>0611021</t>
  </si>
  <si>
    <t>Надання загальної середньої освіти закладами загальної середньої освіти за рахунок коштів місцевого бюджету</t>
  </si>
  <si>
    <t>0611031</t>
  </si>
  <si>
    <t>Надання загальної середньої освіти закладами загальної середньої освіти за рахунок освітньої субвенції</t>
  </si>
  <si>
    <t>0611070</t>
  </si>
  <si>
    <t>Надання позашкільної освіти закладами позашкільної освіти, заходи із позашкільної роботи з дітьми</t>
  </si>
  <si>
    <t>0611080</t>
  </si>
  <si>
    <t>Надання спеціалізованої освіти мистецькими школами</t>
  </si>
  <si>
    <t>0611142</t>
  </si>
  <si>
    <t>Інші програми та заходи у сфері освіти</t>
  </si>
  <si>
    <t>0611151</t>
  </si>
  <si>
    <t>Забезпечення діяльності інклюзивно-ресурсних центрів за рахунок коштів місцевого бюджету</t>
  </si>
  <si>
    <t>0611152</t>
  </si>
  <si>
    <t>Забезпечення діяльності інклюзивно-ресурсних центрів за рахунок освітньої субвенції</t>
  </si>
  <si>
    <t>0612010</t>
  </si>
  <si>
    <t>Багатопрофільна стаціонарна медична допомога населенню</t>
  </si>
  <si>
    <t>0612100</t>
  </si>
  <si>
    <t>Стоматологічна допомога населенню</t>
  </si>
  <si>
    <t>0612111</t>
  </si>
  <si>
    <t>Первинна медична допомога населенню, що надається центрами первинної медичної (медико-санітарної) допомоги</t>
  </si>
  <si>
    <t>Видатки, пов`язані з наданням підтримки внутрішньо перемішеним та/або евакуйованим особам у зв`язку із введенням воєнного стану</t>
  </si>
  <si>
    <t>0614030</t>
  </si>
  <si>
    <t>Забезпечення діяльності бібліотек</t>
  </si>
  <si>
    <t>0614040</t>
  </si>
  <si>
    <t>Забезпечення діяльності музеїв i виставок</t>
  </si>
  <si>
    <t>0614060</t>
  </si>
  <si>
    <t>Забезпечення діяльності палаців i будинків культури, клубів, центрів дозвілля та iнших клубних закладів</t>
  </si>
  <si>
    <t>0614082</t>
  </si>
  <si>
    <t>0615011</t>
  </si>
  <si>
    <t>Проведення навчально-тренувальних зборів і змагань з олімпійських видів спорту</t>
  </si>
  <si>
    <t>0615012</t>
  </si>
  <si>
    <t>Проведення навчально-тренувальних зборів і змагань з неолімпійських видів спорту</t>
  </si>
  <si>
    <t>0615031</t>
  </si>
  <si>
    <t>Утримання та навчально-тренувальна робота комунальних дитячо-юнацьких спортивних шкіл</t>
  </si>
  <si>
    <t>0615049</t>
  </si>
  <si>
    <t>Виконання окремих заходів з реалізації соціального проекту `Активні парки - локації здорової України`</t>
  </si>
  <si>
    <t>0615053</t>
  </si>
  <si>
    <t>Фінансова підтримка на утримання місцевих осередків (рад) всеукраїнських об`єднань фізкультурно-спортивної спрямованості</t>
  </si>
  <si>
    <t>3710160</t>
  </si>
  <si>
    <t>3718710</t>
  </si>
  <si>
    <t>Резервний фонд місцевого бюджету</t>
  </si>
  <si>
    <t>Аналіз виконання видатків загального  фонду</t>
  </si>
  <si>
    <t>2111</t>
  </si>
  <si>
    <t>Заробітна плата</t>
  </si>
  <si>
    <t>2120</t>
  </si>
  <si>
    <t>Нарахування на оплату праці</t>
  </si>
  <si>
    <t>2210</t>
  </si>
  <si>
    <t>Предмети, матеріали, обладнання та інвентар</t>
  </si>
  <si>
    <t>2220</t>
  </si>
  <si>
    <t>Медикаменти та перев`язувальні матеріали</t>
  </si>
  <si>
    <t>2230</t>
  </si>
  <si>
    <t>Продукти харчування</t>
  </si>
  <si>
    <t>2240</t>
  </si>
  <si>
    <t>Оплата послуг (крім комунальних)</t>
  </si>
  <si>
    <t>2250</t>
  </si>
  <si>
    <t>Видатки на відрядження</t>
  </si>
  <si>
    <t>2271</t>
  </si>
  <si>
    <t>Оплата теплопостачання</t>
  </si>
  <si>
    <t>2272</t>
  </si>
  <si>
    <t>Оплата водопостачання та водовідведення</t>
  </si>
  <si>
    <t>2273</t>
  </si>
  <si>
    <t>Оплата електроенергії</t>
  </si>
  <si>
    <t>2274</t>
  </si>
  <si>
    <t>Оплата природного газу</t>
  </si>
  <si>
    <t>2275</t>
  </si>
  <si>
    <t>Оплата інших енергоносіїв та інших комунальних послуг</t>
  </si>
  <si>
    <t>2282</t>
  </si>
  <si>
    <t>Окремі заходи по реалізації державних (регіональних) програм, не віднесені до заходів розвитку</t>
  </si>
  <si>
    <t>2610</t>
  </si>
  <si>
    <t>Субсидії та поточні трансферти підприємствам (установам, організаціям)</t>
  </si>
  <si>
    <t>2620</t>
  </si>
  <si>
    <t>Поточні трансферти органам державного управління інших рівнів</t>
  </si>
  <si>
    <t>2730</t>
  </si>
  <si>
    <t>Інші виплати населенню</t>
  </si>
  <si>
    <t>2800</t>
  </si>
  <si>
    <t>Інші поточні видатки</t>
  </si>
  <si>
    <t>9000</t>
  </si>
  <si>
    <t>Нерозподілені видатки</t>
  </si>
  <si>
    <t>0117310</t>
  </si>
  <si>
    <t>Будівництво об`єктів житлово-комунального господарства</t>
  </si>
  <si>
    <t>0117350</t>
  </si>
  <si>
    <t>Розроблення схем планування та забудови територій (містобудівної документації)</t>
  </si>
  <si>
    <t>0117670</t>
  </si>
  <si>
    <t>Внески до статутного капіталу суб`єктів господарювання</t>
  </si>
  <si>
    <t>0118340</t>
  </si>
  <si>
    <t>Природоохоронні заходи за рахунок цільових фондів</t>
  </si>
  <si>
    <t>Додаток 4</t>
  </si>
  <si>
    <t>Додаток 5</t>
  </si>
  <si>
    <t>Аналіз виконання видатків спеціального фонду</t>
  </si>
  <si>
    <t>грн</t>
  </si>
  <si>
    <t>0617321</t>
  </si>
  <si>
    <t>0617322</t>
  </si>
  <si>
    <t>Будівництво освітніх установ та закладів</t>
  </si>
  <si>
    <t>Будівництво медичних установ та закладів</t>
  </si>
  <si>
    <t>План на 2024 рік</t>
  </si>
  <si>
    <t>Податок на доходи фізичних осіб у вигляді мінімального податкового зобов`язання, що підлягає сплаті фізичними особами</t>
  </si>
  <si>
    <t>21010300</t>
  </si>
  <si>
    <t>Частина чистого прибутку (доходу) комунальних унітарних підприємств та їх об`єднань, що вилучається до відповідного місцевого бюджету</t>
  </si>
  <si>
    <t>31020000</t>
  </si>
  <si>
    <t>Надходження коштів від Державного фонду дорогоцінних металів і дорогоцінного каміння</t>
  </si>
  <si>
    <t>Субвенція з місцевого бюджету за рахунок залишку коштів освітньої субвенції, що утворився на початок бюджетного періоду</t>
  </si>
  <si>
    <t>0113112</t>
  </si>
  <si>
    <t>Заходи державної політики з питань дітей та їх соціального захисту</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</si>
  <si>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</si>
  <si>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t>
  </si>
  <si>
    <t>0613133</t>
  </si>
  <si>
    <t>0117330</t>
  </si>
  <si>
    <t>Будівництво інших об'єктів комунальної власності</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</si>
  <si>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</si>
  <si>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</si>
  <si>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</si>
  <si>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</si>
  <si>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Багатопрофільна стаціонарна медична допомога</t>
  </si>
  <si>
    <t>0613210</t>
  </si>
  <si>
    <t>Організація та проведення громадських робіт</t>
  </si>
  <si>
    <t>Забезпечення діяльності музеїв і виставок</t>
  </si>
  <si>
    <t>від 11 липня 2024 року № ____</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</si>
  <si>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 шару грунту) без спеціального дозволу; відшкодування збитків за погіршення якості грунтового покриву тощо та за неодержання доходів у зв'язку з тимчасовим невикористанням земельних ділянок</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</si>
  <si>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</si>
  <si>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</si>
  <si>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План на І півріччя 2024 року</t>
  </si>
  <si>
    <t>Фактичне виконанння за І півріччя 2024 року</t>
  </si>
  <si>
    <t xml:space="preserve">План на  І півріччя 2024 року </t>
  </si>
  <si>
    <t>0116071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</si>
  <si>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обгрунтованих витрат на їх виробництво (надання)</t>
  </si>
  <si>
    <t>0611200</t>
  </si>
  <si>
    <t>0611210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</si>
  <si>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</si>
  <si>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</si>
  <si>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0113210</t>
  </si>
  <si>
    <t>за перше півріччя 2024 року за програмною класифікацією видатків</t>
  </si>
  <si>
    <t>за перше півріччя 2024 року за економічною класифікацією видатків</t>
  </si>
  <si>
    <t>за перше півріччя 2024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</si>
</sst>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0"/>
      <color theme="1"/>
      <name val="Calibri"/>
      <family val="2"/>
      <charset val="204"/>
      <scheme val="minor"/>
    </font>
    <font>
      <sz val="10"/>
      <color theme="1"/>
      <name val="Шрифт основного тексту"/>
      <family val="2"/>
      <charset val="204"/>
    </font>
    <font>
      <sz val="10"/>
      <color theme="1"/>
      <name val="Шрифт основного тексту"/>
      <family val="2"/>
      <charset val="204"/>
    </font>
    <font>
      <sz val="10"/>
      <name val="Arial"/>
      <family val="2"/>
      <charset val="204"/>
    </font>
    <font>
      <sz val="10"/>
      <name val="Arial"/>
      <charset val="204"/>
    </font>
    <font>
      <sz val="10"/>
      <color theme="1"/>
      <name val="Times New Roman"/>
      <family val="1"/>
      <charset val="204"/>
    </font>
    <font>
      <b/>
      <sz val="10"/>
      <color theme="1"/>
      <name val="Times New Roman"/>
      <family val="1"/>
      <charset val="204"/>
    </font>
    <font>
      <b/>
      <sz val="14"/>
      <color theme="1"/>
      <name val="Times New Roman"/>
      <family val="1"/>
      <charset val="204"/>
    </font>
    <font>
      <sz val="12"/>
      <color theme="1"/>
      <name val="Times New Roman"/>
      <family val="1"/>
      <charset val="204"/>
    </font>
    <font>
      <sz val="10"/>
      <name val="Times New Roman"/>
      <family val="1"/>
      <charset val="204"/>
    </font>
    <font>
      <b/>
      <sz val="10"/>
      <name val="Times New Roman"/>
      <family val="1"/>
      <charset val="204"/>
    </font>
    <font>
      <b/>
      <sz val="12"/>
      <color theme="1"/>
      <name val="Times New Roman"/>
      <family val="1"/>
      <charset val="204"/>
    </font>
    <font>
      <sz val="8"/>
      <color theme="1"/>
      <name val="Times New Roman"/>
      <family val="1"/>
      <charset val="204"/>
    </font>
    <font>
      <b/>
      <sz val="11"/>
      <color theme="1"/>
      <name val="Times New Roman"/>
      <family val="1"/>
      <charset val="204"/>
    </font>
    <font>
      <sz val="11"/>
      <color theme="1"/>
      <name val="Times New Roman"/>
      <family val="1"/>
      <charset val="204"/>
    </font>
    <font>
      <sz val="11"/>
      <name val="Times New Roman"/>
      <family val="1"/>
      <charset val="204"/>
    </font>
    <font>
      <b/>
      <sz val="11"/>
      <name val="Times New Roman"/>
      <family val="1"/>
      <charset val="204"/>
    </font>
  </fonts>
  <fills count="3">
    <fill>
      <patternFill patternType="none"/>
    </fill>
    <fill>
      <patternFill patternType="gray125"/>
    </fill>
    <fill>
      <patternFill patternType="solid">
        <fgColor indexed="4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s>
  <cellStyleXfs count="9">
    <xf numFmtId="0" fontId="0" fillId="0" borderId="0"/>
    <xf numFmtId="0" fontId="3" fillId="0" borderId="0"/>
    <xf numFmtId="0" fontId="2" fillId="0" borderId="0"/>
    <xf numFmtId="0" fontId="2" fillId="0" borderId="0"/>
    <xf numFmtId="0" fontId="2" fillId="0" borderId="0"/>
    <xf numFmtId="0" fontId="4" fillId="0" borderId="0"/>
    <xf numFmtId="0" fontId="3" fillId="0" borderId="0"/>
    <xf numFmtId="0" fontId="3" fillId="0" borderId="0"/>
    <xf numFmtId="0" fontId="1" fillId="0" borderId="0"/>
  </cellStyleXfs>
  <cellXfs count="105">
    <xf numFmtId="0" fontId="0" fillId="0" borderId="0" xfId="0"/>
    <xf numFmtId="0" fontId="7" fillId="0" borderId="0" xfId="0" applyFont="1" applyAlignment="1">
      <alignment horizontal="center"/>
    </xf>
    <xf numFmtId="0" fontId="5" fillId="0" borderId="0" xfId="0" applyFont="1"/>
    <xf numFmtId="4" fontId="5" fillId="0" borderId="0" xfId="0" applyNumberFormat="1" applyFont="1"/>
    <xf numFmtId="0" fontId="6" fillId="0" borderId="0" xfId="0" applyFont="1" applyAlignment="1">
      <alignment horizontal="center"/>
    </xf>
    <xf numFmtId="4" fontId="6" fillId="0" borderId="0" xfId="0" applyNumberFormat="1" applyFont="1" applyAlignment="1">
      <alignment horizontal="center"/>
    </xf>
    <xf numFmtId="4" fontId="8" fillId="0" borderId="0" xfId="0" applyNumberFormat="1" applyFont="1"/>
    <xf numFmtId="0" fontId="12" fillId="0" borderId="0" xfId="0" applyFont="1" applyAlignment="1">
      <alignment horizontal="center"/>
    </xf>
    <xf numFmtId="0" fontId="5" fillId="0" borderId="0" xfId="0" applyFont="1" applyAlignment="1">
      <alignment horizontal="center"/>
    </xf>
    <xf numFmtId="0" fontId="5" fillId="0" borderId="0" xfId="0" applyFont="1" applyAlignment="1">
      <alignment wrapText="1"/>
    </xf>
    <xf numFmtId="0" fontId="6" fillId="0" borderId="0" xfId="0" applyFont="1" applyAlignment="1">
      <alignment horizontal="center" wrapText="1"/>
    </xf>
    <xf numFmtId="4" fontId="5" fillId="0" borderId="0" xfId="0" applyNumberFormat="1" applyFont="1" applyAlignment="1">
      <alignment horizontal="right"/>
    </xf>
    <xf numFmtId="4" fontId="5" fillId="0" borderId="0" xfId="0" applyNumberFormat="1" applyFont="1" applyAlignment="1">
      <alignment horizontal="left"/>
    </xf>
    <xf numFmtId="4" fontId="11" fillId="0" borderId="0" xfId="0" applyNumberFormat="1" applyFont="1"/>
    <xf numFmtId="0" fontId="11" fillId="0" borderId="0" xfId="0" applyFont="1" applyAlignment="1">
      <alignment wrapText="1"/>
    </xf>
    <xf numFmtId="0" fontId="10" fillId="0" borderId="0" xfId="7" applyFont="1" applyAlignment="1">
      <alignment horizontal="center"/>
    </xf>
    <xf numFmtId="0" fontId="9" fillId="0" borderId="1" xfId="7" applyFont="1" applyBorder="1" applyAlignment="1">
      <alignment vertical="center" wrapText="1"/>
    </xf>
    <xf numFmtId="4" fontId="9" fillId="0" borderId="1" xfId="7" applyNumberFormat="1" applyFont="1" applyBorder="1" applyAlignment="1">
      <alignment vertical="center"/>
    </xf>
    <xf numFmtId="4" fontId="9" fillId="0" borderId="0" xfId="7" applyNumberFormat="1" applyFont="1" applyAlignment="1">
      <alignment vertical="center"/>
    </xf>
    <xf numFmtId="0" fontId="10" fillId="0" borderId="8" xfId="7" applyFont="1" applyBorder="1" applyAlignment="1">
      <alignment horizontal="center" vertical="center"/>
    </xf>
    <xf numFmtId="0" fontId="10" fillId="0" borderId="9" xfId="7" applyFont="1" applyBorder="1" applyAlignment="1">
      <alignment vertical="center" wrapText="1"/>
    </xf>
    <xf numFmtId="4" fontId="10" fillId="0" borderId="9" xfId="7" applyNumberFormat="1" applyFont="1" applyBorder="1" applyAlignment="1">
      <alignment vertical="center"/>
    </xf>
    <xf numFmtId="0" fontId="9" fillId="0" borderId="3" xfId="7" applyFont="1" applyBorder="1" applyAlignment="1">
      <alignment vertical="center" wrapText="1"/>
    </xf>
    <xf numFmtId="4" fontId="9" fillId="0" borderId="3" xfId="7" applyNumberFormat="1" applyFont="1" applyBorder="1" applyAlignment="1">
      <alignment vertical="center"/>
    </xf>
    <xf numFmtId="0" fontId="10" fillId="0" borderId="8" xfId="7" applyFont="1" applyBorder="1" applyAlignment="1">
      <alignment horizontal="center" vertical="center" wrapText="1"/>
    </xf>
    <xf numFmtId="0" fontId="10" fillId="0" borderId="9" xfId="7" applyFont="1" applyBorder="1" applyAlignment="1">
      <alignment horizontal="center" vertical="center" wrapText="1"/>
    </xf>
    <xf numFmtId="0" fontId="10" fillId="0" borderId="10" xfId="7" applyFont="1" applyBorder="1" applyAlignment="1">
      <alignment horizontal="center" vertical="center" wrapText="1"/>
    </xf>
    <xf numFmtId="0" fontId="9" fillId="0" borderId="6" xfId="7" applyFont="1" applyBorder="1" applyAlignment="1">
      <alignment horizontal="center" vertical="center"/>
    </xf>
    <xf numFmtId="4" fontId="10" fillId="2" borderId="7" xfId="7" applyNumberFormat="1" applyFont="1" applyFill="1" applyBorder="1" applyAlignment="1">
      <alignment vertical="center"/>
    </xf>
    <xf numFmtId="0" fontId="9" fillId="0" borderId="4" xfId="7" applyFont="1" applyBorder="1" applyAlignment="1">
      <alignment horizontal="center" vertical="center"/>
    </xf>
    <xf numFmtId="0" fontId="9" fillId="0" borderId="16" xfId="7" applyFont="1" applyBorder="1" applyAlignment="1">
      <alignment horizontal="center" vertical="center"/>
    </xf>
    <xf numFmtId="0" fontId="9" fillId="0" borderId="17" xfId="7" applyFont="1" applyBorder="1" applyAlignment="1">
      <alignment vertical="center" wrapText="1"/>
    </xf>
    <xf numFmtId="4" fontId="9" fillId="0" borderId="17" xfId="7" applyNumberFormat="1" applyFont="1" applyBorder="1" applyAlignment="1">
      <alignment vertical="center"/>
    </xf>
    <xf numFmtId="0" fontId="5" fillId="0" borderId="0" xfId="0" applyFont="1" applyAlignment="1">
      <alignment horizontal="left" indent="3"/>
    </xf>
    <xf numFmtId="0" fontId="13" fillId="0" borderId="8" xfId="0" applyFont="1" applyBorder="1" applyAlignment="1">
      <alignment horizontal="center" vertical="center"/>
    </xf>
    <xf numFmtId="0" fontId="13" fillId="0" borderId="9" xfId="0" applyFont="1" applyBorder="1" applyAlignment="1">
      <alignment horizontal="center" vertical="center" wrapText="1"/>
    </xf>
    <xf numFmtId="4" fontId="13" fillId="0" borderId="9"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14" fillId="0" borderId="0" xfId="0" applyFont="1"/>
    <xf numFmtId="0" fontId="14" fillId="0" borderId="0" xfId="0" applyFont="1" applyAlignment="1">
      <alignment horizontal="center"/>
    </xf>
    <xf numFmtId="0" fontId="14" fillId="0" borderId="0" xfId="0" applyFont="1" applyAlignment="1">
      <alignment wrapText="1"/>
    </xf>
    <xf numFmtId="4" fontId="14" fillId="0" borderId="0" xfId="0" applyNumberFormat="1" applyFont="1"/>
    <xf numFmtId="0" fontId="13" fillId="0" borderId="0" xfId="0" applyFont="1" applyAlignment="1">
      <alignment wrapText="1"/>
    </xf>
    <xf numFmtId="4" fontId="13" fillId="0" borderId="0" xfId="0" applyNumberFormat="1" applyFont="1"/>
    <xf numFmtId="0" fontId="16" fillId="0" borderId="8" xfId="7" applyFont="1" applyBorder="1" applyAlignment="1">
      <alignment horizontal="center" vertical="center" wrapText="1"/>
    </xf>
    <xf numFmtId="0" fontId="16" fillId="0" borderId="9" xfId="7" applyFont="1" applyBorder="1" applyAlignment="1">
      <alignment horizontal="center" vertical="center" wrapText="1"/>
    </xf>
    <xf numFmtId="0" fontId="16" fillId="0" borderId="10" xfId="7" applyFont="1" applyBorder="1" applyAlignment="1">
      <alignment horizontal="center" vertical="center" wrapText="1"/>
    </xf>
    <xf numFmtId="49" fontId="9" fillId="0" borderId="4" xfId="7" applyNumberFormat="1" applyFont="1" applyBorder="1" applyAlignment="1">
      <alignment horizontal="center" vertical="center"/>
    </xf>
    <xf numFmtId="4" fontId="15" fillId="0" borderId="0" xfId="7" applyNumberFormat="1" applyFont="1" applyAlignment="1">
      <alignment vertical="center"/>
    </xf>
    <xf numFmtId="4" fontId="10" fillId="2" borderId="18" xfId="7" applyNumberFormat="1" applyFont="1" applyFill="1" applyBorder="1" applyAlignment="1">
      <alignment vertical="center"/>
    </xf>
    <xf numFmtId="4" fontId="10" fillId="2" borderId="21" xfId="7" applyNumberFormat="1" applyFont="1" applyFill="1" applyBorder="1" applyAlignment="1">
      <alignment vertical="center"/>
    </xf>
    <xf numFmtId="0" fontId="5" fillId="0" borderId="4" xfId="0" applyFont="1" applyBorder="1" applyAlignment="1">
      <alignment horizontal="center" vertical="center"/>
    </xf>
    <xf numFmtId="0" fontId="5" fillId="0" borderId="1" xfId="0" applyFont="1" applyBorder="1" applyAlignment="1">
      <alignment vertical="center" wrapText="1"/>
    </xf>
    <xf numFmtId="4" fontId="5" fillId="0" borderId="1" xfId="0" applyNumberFormat="1" applyFont="1" applyBorder="1" applyAlignment="1">
      <alignment vertical="center"/>
    </xf>
    <xf numFmtId="4" fontId="6" fillId="2" borderId="5" xfId="0" applyNumberFormat="1" applyFont="1" applyFill="1" applyBorder="1" applyAlignment="1">
      <alignment vertical="center"/>
    </xf>
    <xf numFmtId="0" fontId="5" fillId="0" borderId="6" xfId="0" applyFont="1" applyBorder="1" applyAlignment="1">
      <alignment horizontal="center" vertical="center"/>
    </xf>
    <xf numFmtId="0" fontId="5" fillId="0" borderId="3" xfId="0" applyFont="1" applyBorder="1" applyAlignment="1">
      <alignment vertical="center" wrapText="1"/>
    </xf>
    <xf numFmtId="0" fontId="5" fillId="0" borderId="11" xfId="0" applyFont="1" applyBorder="1" applyAlignment="1">
      <alignment horizontal="center" vertical="center"/>
    </xf>
    <xf numFmtId="0" fontId="5" fillId="0" borderId="2" xfId="0" applyFont="1" applyBorder="1" applyAlignment="1">
      <alignment vertical="center" wrapText="1"/>
    </xf>
    <xf numFmtId="0" fontId="5" fillId="0" borderId="8" xfId="0" applyFont="1" applyBorder="1" applyAlignment="1">
      <alignment horizontal="center" vertical="center"/>
    </xf>
    <xf numFmtId="0" fontId="6" fillId="0" borderId="9" xfId="0" applyFont="1" applyBorder="1" applyAlignment="1">
      <alignment vertical="center" wrapText="1"/>
    </xf>
    <xf numFmtId="0" fontId="5" fillId="0" borderId="19" xfId="0" applyFont="1" applyBorder="1" applyAlignment="1">
      <alignment horizontal="center" vertical="center"/>
    </xf>
    <xf numFmtId="0" fontId="6" fillId="0" borderId="20" xfId="0" applyFont="1" applyBorder="1" applyAlignment="1">
      <alignment vertical="center" wrapText="1"/>
    </xf>
    <xf numFmtId="4" fontId="5" fillId="0" borderId="3" xfId="0" applyNumberFormat="1" applyFont="1" applyBorder="1" applyAlignment="1">
      <alignment vertical="center"/>
    </xf>
    <xf numFmtId="4" fontId="6" fillId="2" borderId="7" xfId="0" applyNumberFormat="1" applyFont="1" applyFill="1" applyBorder="1" applyAlignment="1">
      <alignment vertical="center"/>
    </xf>
    <xf numFmtId="4" fontId="5" fillId="0" borderId="2" xfId="0" applyNumberFormat="1" applyFont="1" applyBorder="1" applyAlignment="1">
      <alignment vertical="center"/>
    </xf>
    <xf numFmtId="4" fontId="6" fillId="2" borderId="12" xfId="0" applyNumberFormat="1" applyFont="1" applyFill="1" applyBorder="1" applyAlignment="1">
      <alignment vertical="center"/>
    </xf>
    <xf numFmtId="4" fontId="6" fillId="0" borderId="9" xfId="0" applyNumberFormat="1" applyFont="1" applyBorder="1" applyAlignment="1">
      <alignment vertical="center"/>
    </xf>
    <xf numFmtId="4" fontId="6" fillId="2" borderId="10" xfId="0" applyNumberFormat="1" applyFont="1" applyFill="1" applyBorder="1" applyAlignment="1">
      <alignment vertical="center"/>
    </xf>
    <xf numFmtId="4" fontId="6" fillId="0" borderId="20" xfId="0" applyNumberFormat="1" applyFont="1" applyBorder="1" applyAlignment="1">
      <alignment vertical="center"/>
    </xf>
    <xf numFmtId="4" fontId="6" fillId="2" borderId="21" xfId="0" applyNumberFormat="1" applyFont="1" applyFill="1" applyBorder="1" applyAlignment="1">
      <alignment vertical="center"/>
    </xf>
    <xf numFmtId="0" fontId="5" fillId="0" borderId="1" xfId="0" applyFont="1" applyBorder="1" applyAlignment="1">
      <alignment horizontal="center" vertical="center"/>
    </xf>
    <xf numFmtId="4" fontId="6" fillId="0" borderId="25" xfId="0" applyNumberFormat="1" applyFont="1" applyBorder="1" applyAlignment="1">
      <alignment vertical="center"/>
    </xf>
    <xf numFmtId="4" fontId="6" fillId="2" borderId="25" xfId="0" applyNumberFormat="1" applyFont="1" applyFill="1" applyBorder="1" applyAlignment="1">
      <alignment vertical="center"/>
    </xf>
    <xf numFmtId="0" fontId="6" fillId="0" borderId="24" xfId="0" applyFont="1" applyBorder="1" applyAlignment="1">
      <alignment vertical="center" wrapText="1"/>
    </xf>
    <xf numFmtId="4" fontId="6" fillId="0" borderId="26" xfId="0" applyNumberFormat="1" applyFont="1" applyBorder="1" applyAlignment="1">
      <alignment vertical="center"/>
    </xf>
    <xf numFmtId="4" fontId="6" fillId="0" borderId="27" xfId="0" applyNumberFormat="1" applyFont="1" applyBorder="1" applyAlignment="1">
      <alignment vertical="center"/>
    </xf>
    <xf numFmtId="4" fontId="6" fillId="2" borderId="27" xfId="0" applyNumberFormat="1" applyFont="1" applyFill="1" applyBorder="1" applyAlignment="1">
      <alignment vertical="center"/>
    </xf>
    <xf numFmtId="0" fontId="5" fillId="0" borderId="17" xfId="0" applyFont="1" applyBorder="1" applyAlignment="1">
      <alignment vertical="center" wrapText="1"/>
    </xf>
    <xf numFmtId="4" fontId="5" fillId="0" borderId="17" xfId="0" applyNumberFormat="1" applyFont="1" applyBorder="1" applyAlignment="1">
      <alignment vertical="center"/>
    </xf>
    <xf numFmtId="0" fontId="5" fillId="0" borderId="16" xfId="0" applyFont="1" applyBorder="1" applyAlignment="1">
      <alignment horizontal="center" vertical="center"/>
    </xf>
    <xf numFmtId="4" fontId="6" fillId="2" borderId="18" xfId="0" applyNumberFormat="1" applyFont="1" applyFill="1" applyBorder="1" applyAlignment="1">
      <alignment vertical="center"/>
    </xf>
    <xf numFmtId="0" fontId="9" fillId="0" borderId="13" xfId="7" applyFont="1" applyBorder="1" applyAlignment="1">
      <alignment horizontal="center" vertical="center"/>
    </xf>
    <xf numFmtId="0" fontId="9" fillId="0" borderId="14" xfId="7" applyFont="1" applyBorder="1" applyAlignment="1">
      <alignment vertical="center" wrapText="1"/>
    </xf>
    <xf numFmtId="4" fontId="9" fillId="0" borderId="14" xfId="7" applyNumberFormat="1" applyFont="1" applyBorder="1" applyAlignment="1">
      <alignment vertical="center"/>
    </xf>
    <xf numFmtId="4" fontId="10" fillId="2" borderId="15" xfId="7" applyNumberFormat="1" applyFont="1" applyFill="1" applyBorder="1" applyAlignment="1">
      <alignment vertical="center"/>
    </xf>
    <xf numFmtId="4" fontId="10" fillId="2" borderId="5" xfId="7" applyNumberFormat="1" applyFont="1" applyFill="1" applyBorder="1" applyAlignment="1">
      <alignment vertical="center"/>
    </xf>
    <xf numFmtId="0" fontId="9" fillId="0" borderId="11" xfId="7" applyFont="1" applyBorder="1" applyAlignment="1">
      <alignment horizontal="center" vertical="center"/>
    </xf>
    <xf numFmtId="0" fontId="9" fillId="0" borderId="2" xfId="7" applyFont="1" applyBorder="1" applyAlignment="1">
      <alignment vertical="center" wrapText="1"/>
    </xf>
    <xf numFmtId="4" fontId="9" fillId="0" borderId="2" xfId="7" applyNumberFormat="1" applyFont="1" applyBorder="1" applyAlignment="1">
      <alignment vertical="center"/>
    </xf>
    <xf numFmtId="4" fontId="10" fillId="2" borderId="10" xfId="7" applyNumberFormat="1" applyFont="1" applyFill="1" applyBorder="1" applyAlignment="1">
      <alignment vertical="center"/>
    </xf>
    <xf numFmtId="4" fontId="10" fillId="2" borderId="22" xfId="7" applyNumberFormat="1" applyFont="1" applyFill="1" applyBorder="1" applyAlignment="1">
      <alignment vertical="center"/>
    </xf>
    <xf numFmtId="49" fontId="9" fillId="0" borderId="1" xfId="7" applyNumberFormat="1" applyFont="1" applyBorder="1" applyAlignment="1">
      <alignment horizontal="center" vertical="center"/>
    </xf>
    <xf numFmtId="4" fontId="9" fillId="0" borderId="23" xfId="7" applyNumberFormat="1" applyFont="1" applyBorder="1" applyAlignment="1">
      <alignment vertical="center"/>
    </xf>
    <xf numFmtId="0" fontId="9" fillId="0" borderId="19" xfId="7" applyFont="1" applyBorder="1" applyAlignment="1">
      <alignment horizontal="center" vertical="center"/>
    </xf>
    <xf numFmtId="0" fontId="10" fillId="0" borderId="20" xfId="7" applyFont="1" applyBorder="1" applyAlignment="1">
      <alignment vertical="center" wrapText="1"/>
    </xf>
    <xf numFmtId="4" fontId="10" fillId="0" borderId="20" xfId="7" applyNumberFormat="1" applyFont="1" applyBorder="1" applyAlignment="1">
      <alignment vertical="center"/>
    </xf>
    <xf numFmtId="4" fontId="10" fillId="0" borderId="24" xfId="7" applyNumberFormat="1" applyFont="1" applyBorder="1" applyAlignment="1">
      <alignment vertical="center"/>
    </xf>
    <xf numFmtId="0" fontId="5" fillId="0" borderId="28" xfId="0" applyFont="1" applyBorder="1" applyAlignment="1">
      <alignment horizontal="center" vertical="center"/>
    </xf>
    <xf numFmtId="49" fontId="9" fillId="0" borderId="6" xfId="7" applyNumberFormat="1" applyFont="1" applyBorder="1" applyAlignment="1">
      <alignment horizontal="center" vertical="center"/>
    </xf>
    <xf numFmtId="49" fontId="9" fillId="0" borderId="11" xfId="7" applyNumberFormat="1" applyFont="1" applyBorder="1" applyAlignment="1">
      <alignment horizontal="center" vertical="center"/>
    </xf>
    <xf numFmtId="0" fontId="14" fillId="0" borderId="0" xfId="0" applyFont="1" applyAlignment="1">
      <alignment horizontal="left"/>
    </xf>
    <xf numFmtId="0" fontId="8" fillId="0" borderId="0" xfId="0" applyFont="1"/>
    <xf numFmtId="0" fontId="8" fillId="0" borderId="0" xfId="0" applyFont="1" applyAlignment="1">
      <alignment horizontal="left"/>
    </xf>
    <xf numFmtId="0" fontId="7" fillId="0" borderId="0" xfId="0" applyFont="1" applyAlignment="1">
      <alignment horizontal="center"/>
    </xf>
  </cellXfs>
  <cellStyles count="9">
    <cellStyle name="Звичайний 2" xfId="7"/>
    <cellStyle name="Обычный" xfId="0" builtinId="0"/>
    <cellStyle name="Обычный 2" xfId="1"/>
    <cellStyle name="Обычный 2 2" xfId="5"/>
    <cellStyle name="Обычный 2 2 2" xfId="6"/>
    <cellStyle name="Обычный 3" xfId="2"/>
    <cellStyle name="Обычный 4" xfId="3"/>
    <cellStyle name="Обычный 5" xfId="4"/>
    <cellStyle name="Обычный 6" xfId="8"/>
  </cellStyles>
  <dxfs count="8">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4"/>
  <sheetViews>
    <sheetView tabSelected="1" zoomScaleNormal="100" zoomScaleSheetLayoutView="80" workbookViewId="0">
      <selection activeCell="I10" sqref="I10"/>
    </sheetView>
  </sheetViews>
  <sheetFormatPr defaultRowHeight="12.75"/>
  <cols>
    <col min="1" max="1" width="12.140625" style="8" customWidth="1"/>
    <col min="2" max="2" width="69.140625" style="9" customWidth="1"/>
    <col min="3" max="3" width="17.5703125" style="3" customWidth="1"/>
    <col min="4" max="4" width="17.28515625" style="3" customWidth="1"/>
    <col min="5" max="5" width="15.7109375" style="3" customWidth="1"/>
    <col min="6" max="6" width="12.28515625" style="3" customWidth="1"/>
    <col min="7" max="16384" width="9.140625" style="2"/>
  </cols>
  <sheetData>
    <row r="1" spans="1:6" ht="15.75">
      <c r="A1" s="2"/>
      <c r="B1" s="2"/>
      <c r="C1" s="2"/>
      <c r="D1" s="6" t="s">
        <v>81</v>
      </c>
      <c r="E1" s="2"/>
      <c r="F1" s="2"/>
    </row>
    <row r="2" spans="1:6" ht="15.75">
      <c r="A2" s="2"/>
      <c r="B2" s="2"/>
      <c r="C2" s="2"/>
      <c r="D2" s="6" t="s">
        <v>82</v>
      </c>
      <c r="E2" s="2"/>
      <c r="F2" s="2"/>
    </row>
    <row r="3" spans="1:6" ht="15.75">
      <c r="A3" s="33"/>
      <c r="B3" s="2"/>
      <c r="C3" s="2"/>
      <c r="D3" s="6" t="s">
        <v>83</v>
      </c>
      <c r="E3" s="2"/>
      <c r="F3" s="2"/>
    </row>
    <row r="4" spans="1:6" ht="15.75">
      <c r="A4" s="2"/>
      <c r="B4" s="2"/>
      <c r="C4" s="2"/>
      <c r="D4" s="6" t="s">
        <v>280</v>
      </c>
      <c r="E4" s="2"/>
      <c r="F4" s="2"/>
    </row>
    <row r="5" spans="1:6" ht="15.75">
      <c r="A5" s="2"/>
      <c r="B5" s="2"/>
      <c r="C5" s="2"/>
      <c r="D5" s="6"/>
      <c r="E5" s="2"/>
      <c r="F5" s="2"/>
    </row>
    <row r="6" spans="1:6" ht="18.75">
      <c r="A6" s="104" t="s">
        <v>84</v>
      </c>
      <c r="B6" s="104"/>
      <c r="C6" s="104"/>
      <c r="D6" s="104"/>
      <c r="E6" s="104"/>
      <c r="F6" s="104"/>
    </row>
    <row r="7" spans="1:6" ht="18.75">
      <c r="A7" s="104" t="s">
        <v>85</v>
      </c>
      <c r="B7" s="104"/>
      <c r="C7" s="104"/>
      <c r="D7" s="104"/>
      <c r="E7" s="104"/>
      <c r="F7" s="104"/>
    </row>
    <row r="8" spans="1:6" ht="18.75">
      <c r="A8" s="104" t="s">
        <v>296</v>
      </c>
      <c r="B8" s="104"/>
      <c r="C8" s="104"/>
      <c r="D8" s="104"/>
      <c r="E8" s="104"/>
      <c r="F8" s="104"/>
    </row>
    <row r="9" spans="1:6" ht="19.5" thickBot="1">
      <c r="A9" s="1"/>
      <c r="B9" s="1"/>
      <c r="C9" s="1"/>
      <c r="D9" s="1"/>
      <c r="E9" s="1"/>
      <c r="F9" s="7" t="s">
        <v>0</v>
      </c>
    </row>
    <row r="10" spans="1:6" s="38" customFormat="1" ht="72.75" customHeight="1" thickBot="1">
      <c r="A10" s="34" t="s">
        <v>1</v>
      </c>
      <c r="B10" s="35" t="s">
        <v>2</v>
      </c>
      <c r="C10" s="36" t="s">
        <v>258</v>
      </c>
      <c r="D10" s="36" t="s">
        <v>284</v>
      </c>
      <c r="E10" s="36" t="s">
        <v>285</v>
      </c>
      <c r="F10" s="37" t="s">
        <v>86</v>
      </c>
    </row>
    <row r="11" spans="1:6" s="38" customFormat="1" ht="27" customHeight="1">
      <c r="A11" s="55" t="s">
        <v>3</v>
      </c>
      <c r="B11" s="56" t="s">
        <v>4</v>
      </c>
      <c r="C11" s="63">
        <v>141750000</v>
      </c>
      <c r="D11" s="63">
        <v>70670883</v>
      </c>
      <c r="E11" s="63">
        <v>75383088.760000005</v>
      </c>
      <c r="F11" s="64">
        <f t="shared" ref="F11:F28" si="0">IF(D11=0,0,E11/D11*100)</f>
        <v>106.66781786213144</v>
      </c>
    </row>
    <row r="12" spans="1:6" s="38" customFormat="1" ht="28.5" customHeight="1">
      <c r="A12" s="51" t="s">
        <v>5</v>
      </c>
      <c r="B12" s="52" t="s">
        <v>6</v>
      </c>
      <c r="C12" s="53">
        <v>5500000</v>
      </c>
      <c r="D12" s="53">
        <v>2752880</v>
      </c>
      <c r="E12" s="53">
        <v>3022980.95</v>
      </c>
      <c r="F12" s="54">
        <f t="shared" si="0"/>
        <v>109.81157732992357</v>
      </c>
    </row>
    <row r="13" spans="1:6" s="38" customFormat="1" ht="27" customHeight="1">
      <c r="A13" s="51" t="s">
        <v>7</v>
      </c>
      <c r="B13" s="52" t="s">
        <v>8</v>
      </c>
      <c r="C13" s="53">
        <v>1550000</v>
      </c>
      <c r="D13" s="53">
        <v>805000</v>
      </c>
      <c r="E13" s="53">
        <v>805892.29</v>
      </c>
      <c r="F13" s="54">
        <f t="shared" si="0"/>
        <v>100.11084347826088</v>
      </c>
    </row>
    <row r="14" spans="1:6" s="38" customFormat="1" ht="24.75" customHeight="1">
      <c r="A14" s="51">
        <v>11011300</v>
      </c>
      <c r="B14" s="52" t="s">
        <v>259</v>
      </c>
      <c r="C14" s="53">
        <v>65000</v>
      </c>
      <c r="D14" s="53">
        <v>65000</v>
      </c>
      <c r="E14" s="53">
        <v>69782.720000000001</v>
      </c>
      <c r="F14" s="54">
        <f t="shared" si="0"/>
        <v>107.35803076923077</v>
      </c>
    </row>
    <row r="15" spans="1:6" s="38" customFormat="1" ht="25.5" customHeight="1">
      <c r="A15" s="51" t="s">
        <v>9</v>
      </c>
      <c r="B15" s="52" t="s">
        <v>10</v>
      </c>
      <c r="C15" s="53">
        <v>14970</v>
      </c>
      <c r="D15" s="53">
        <v>14970</v>
      </c>
      <c r="E15" s="53">
        <v>16789</v>
      </c>
      <c r="F15" s="54">
        <f t="shared" si="0"/>
        <v>112.15096860387442</v>
      </c>
    </row>
    <row r="16" spans="1:6" s="38" customFormat="1" ht="26.25" customHeight="1">
      <c r="A16" s="51" t="s">
        <v>11</v>
      </c>
      <c r="B16" s="52" t="s">
        <v>12</v>
      </c>
      <c r="C16" s="53">
        <v>20000</v>
      </c>
      <c r="D16" s="53">
        <v>8300</v>
      </c>
      <c r="E16" s="53">
        <v>8271.64</v>
      </c>
      <c r="F16" s="54">
        <f t="shared" si="0"/>
        <v>99.658313253012039</v>
      </c>
    </row>
    <row r="17" spans="1:6" s="38" customFormat="1" ht="39.75" customHeight="1">
      <c r="A17" s="51" t="s">
        <v>13</v>
      </c>
      <c r="B17" s="52" t="s">
        <v>14</v>
      </c>
      <c r="C17" s="53">
        <v>50000</v>
      </c>
      <c r="D17" s="53">
        <v>20600</v>
      </c>
      <c r="E17" s="53">
        <v>20610.009999999998</v>
      </c>
      <c r="F17" s="54">
        <f t="shared" si="0"/>
        <v>100.0485922330097</v>
      </c>
    </row>
    <row r="18" spans="1:6" s="38" customFormat="1" ht="25.5">
      <c r="A18" s="51" t="s">
        <v>15</v>
      </c>
      <c r="B18" s="52" t="s">
        <v>16</v>
      </c>
      <c r="C18" s="53">
        <v>400000</v>
      </c>
      <c r="D18" s="53">
        <v>182700</v>
      </c>
      <c r="E18" s="53">
        <v>182702.91</v>
      </c>
      <c r="F18" s="54">
        <f t="shared" si="0"/>
        <v>100.00159277504106</v>
      </c>
    </row>
    <row r="19" spans="1:6" s="38" customFormat="1" ht="24.75" customHeight="1">
      <c r="A19" s="51" t="s">
        <v>17</v>
      </c>
      <c r="B19" s="52" t="s">
        <v>18</v>
      </c>
      <c r="C19" s="53">
        <v>11000</v>
      </c>
      <c r="D19" s="53">
        <v>11000</v>
      </c>
      <c r="E19" s="53">
        <v>11000</v>
      </c>
      <c r="F19" s="54">
        <f t="shared" si="0"/>
        <v>100</v>
      </c>
    </row>
    <row r="20" spans="1:6" s="38" customFormat="1" ht="17.25" customHeight="1">
      <c r="A20" s="51" t="s">
        <v>19</v>
      </c>
      <c r="B20" s="52" t="s">
        <v>20</v>
      </c>
      <c r="C20" s="53">
        <v>2900000</v>
      </c>
      <c r="D20" s="53">
        <v>1035000</v>
      </c>
      <c r="E20" s="53">
        <v>1051308.3400000001</v>
      </c>
      <c r="F20" s="54">
        <f t="shared" si="0"/>
        <v>101.57568502415459</v>
      </c>
    </row>
    <row r="21" spans="1:6" s="38" customFormat="1" ht="16.5" customHeight="1">
      <c r="A21" s="51" t="s">
        <v>21</v>
      </c>
      <c r="B21" s="52" t="s">
        <v>20</v>
      </c>
      <c r="C21" s="53">
        <v>10800000</v>
      </c>
      <c r="D21" s="53">
        <v>5480000</v>
      </c>
      <c r="E21" s="53">
        <v>5807077.8700000001</v>
      </c>
      <c r="F21" s="54">
        <f t="shared" si="0"/>
        <v>105.96857427007301</v>
      </c>
    </row>
    <row r="22" spans="1:6" s="38" customFormat="1" ht="52.5" customHeight="1">
      <c r="A22" s="51" t="s">
        <v>22</v>
      </c>
      <c r="B22" s="52" t="s">
        <v>23</v>
      </c>
      <c r="C22" s="53">
        <v>3500000</v>
      </c>
      <c r="D22" s="53">
        <v>1830000</v>
      </c>
      <c r="E22" s="53">
        <v>2038578.84</v>
      </c>
      <c r="F22" s="54">
        <f t="shared" si="0"/>
        <v>111.39775081967214</v>
      </c>
    </row>
    <row r="23" spans="1:6" s="38" customFormat="1" ht="42" customHeight="1">
      <c r="A23" s="51" t="s">
        <v>24</v>
      </c>
      <c r="B23" s="52" t="s">
        <v>25</v>
      </c>
      <c r="C23" s="53">
        <v>3000000</v>
      </c>
      <c r="D23" s="53">
        <v>1560000</v>
      </c>
      <c r="E23" s="53">
        <v>1661471.4</v>
      </c>
      <c r="F23" s="54">
        <f t="shared" si="0"/>
        <v>106.50457692307691</v>
      </c>
    </row>
    <row r="24" spans="1:6" s="38" customFormat="1" ht="30" customHeight="1">
      <c r="A24" s="51" t="s">
        <v>26</v>
      </c>
      <c r="B24" s="52" t="s">
        <v>27</v>
      </c>
      <c r="C24" s="53">
        <v>54000</v>
      </c>
      <c r="D24" s="53">
        <v>24000</v>
      </c>
      <c r="E24" s="53">
        <v>23854.44</v>
      </c>
      <c r="F24" s="54">
        <f t="shared" si="0"/>
        <v>99.393499999999989</v>
      </c>
    </row>
    <row r="25" spans="1:6" s="38" customFormat="1" ht="25.5">
      <c r="A25" s="51" t="s">
        <v>28</v>
      </c>
      <c r="B25" s="52" t="s">
        <v>29</v>
      </c>
      <c r="C25" s="53">
        <v>535000</v>
      </c>
      <c r="D25" s="53">
        <v>243500</v>
      </c>
      <c r="E25" s="53">
        <v>275718.31</v>
      </c>
      <c r="F25" s="54">
        <f t="shared" si="0"/>
        <v>113.23133880903491</v>
      </c>
    </row>
    <row r="26" spans="1:6" s="38" customFormat="1" ht="25.5">
      <c r="A26" s="51" t="s">
        <v>30</v>
      </c>
      <c r="B26" s="52" t="s">
        <v>31</v>
      </c>
      <c r="C26" s="53">
        <v>1400000</v>
      </c>
      <c r="D26" s="53">
        <v>770000</v>
      </c>
      <c r="E26" s="53">
        <v>834660.22</v>
      </c>
      <c r="F26" s="54">
        <f t="shared" si="0"/>
        <v>108.39743116883116</v>
      </c>
    </row>
    <row r="27" spans="1:6" s="38" customFormat="1" ht="25.5">
      <c r="A27" s="51" t="s">
        <v>32</v>
      </c>
      <c r="B27" s="52" t="s">
        <v>33</v>
      </c>
      <c r="C27" s="53">
        <v>4820000</v>
      </c>
      <c r="D27" s="53">
        <v>2281000</v>
      </c>
      <c r="E27" s="53">
        <v>2326759.4900000002</v>
      </c>
      <c r="F27" s="54">
        <f t="shared" si="0"/>
        <v>102.0061153003069</v>
      </c>
    </row>
    <row r="28" spans="1:6" s="38" customFormat="1" ht="15" customHeight="1">
      <c r="A28" s="51" t="s">
        <v>34</v>
      </c>
      <c r="B28" s="52" t="s">
        <v>35</v>
      </c>
      <c r="C28" s="53">
        <v>25600000</v>
      </c>
      <c r="D28" s="53">
        <v>12467400</v>
      </c>
      <c r="E28" s="53">
        <v>12745728.300000001</v>
      </c>
      <c r="F28" s="54">
        <f t="shared" si="0"/>
        <v>102.23244862601666</v>
      </c>
    </row>
    <row r="29" spans="1:6" s="38" customFormat="1" ht="15.75" customHeight="1">
      <c r="A29" s="51" t="s">
        <v>36</v>
      </c>
      <c r="B29" s="52" t="s">
        <v>37</v>
      </c>
      <c r="C29" s="53">
        <v>12700000</v>
      </c>
      <c r="D29" s="53">
        <v>6100000</v>
      </c>
      <c r="E29" s="53">
        <v>6409700.29</v>
      </c>
      <c r="F29" s="54">
        <f t="shared" ref="F29:F47" si="1">IF(D29=0,0,E29/D29*100)</f>
        <v>105.07705393442623</v>
      </c>
    </row>
    <row r="30" spans="1:6" s="38" customFormat="1" ht="15.75" customHeight="1">
      <c r="A30" s="51" t="s">
        <v>38</v>
      </c>
      <c r="B30" s="52" t="s">
        <v>39</v>
      </c>
      <c r="C30" s="53">
        <v>605000</v>
      </c>
      <c r="D30" s="53">
        <v>256000</v>
      </c>
      <c r="E30" s="53">
        <v>263874.98</v>
      </c>
      <c r="F30" s="54">
        <f t="shared" si="1"/>
        <v>103.0761640625</v>
      </c>
    </row>
    <row r="31" spans="1:6" s="38" customFormat="1" ht="15.75" customHeight="1">
      <c r="A31" s="51" t="s">
        <v>40</v>
      </c>
      <c r="B31" s="52" t="s">
        <v>41</v>
      </c>
      <c r="C31" s="53">
        <v>700000</v>
      </c>
      <c r="D31" s="53">
        <v>424000</v>
      </c>
      <c r="E31" s="53">
        <v>431208.06</v>
      </c>
      <c r="F31" s="54">
        <f t="shared" si="1"/>
        <v>101.70001415094339</v>
      </c>
    </row>
    <row r="32" spans="1:6" s="38" customFormat="1" ht="16.5" customHeight="1">
      <c r="A32" s="51" t="s">
        <v>42</v>
      </c>
      <c r="B32" s="52" t="s">
        <v>43</v>
      </c>
      <c r="C32" s="53">
        <v>8330</v>
      </c>
      <c r="D32" s="53">
        <v>8330</v>
      </c>
      <c r="E32" s="53">
        <v>8333.33</v>
      </c>
      <c r="F32" s="54">
        <f t="shared" si="1"/>
        <v>100.03997599039616</v>
      </c>
    </row>
    <row r="33" spans="1:6" s="38" customFormat="1" ht="18" customHeight="1">
      <c r="A33" s="51" t="s">
        <v>44</v>
      </c>
      <c r="B33" s="52" t="s">
        <v>45</v>
      </c>
      <c r="C33" s="53">
        <v>12500</v>
      </c>
      <c r="D33" s="53">
        <v>12500</v>
      </c>
      <c r="E33" s="53">
        <v>12500</v>
      </c>
      <c r="F33" s="54">
        <f t="shared" si="1"/>
        <v>100</v>
      </c>
    </row>
    <row r="34" spans="1:6" s="38" customFormat="1" ht="14.25" customHeight="1">
      <c r="A34" s="51" t="s">
        <v>46</v>
      </c>
      <c r="B34" s="52" t="s">
        <v>47</v>
      </c>
      <c r="C34" s="53">
        <v>14000</v>
      </c>
      <c r="D34" s="53">
        <v>10940</v>
      </c>
      <c r="E34" s="53">
        <v>11006.6</v>
      </c>
      <c r="F34" s="54">
        <f t="shared" si="1"/>
        <v>100.60877513711152</v>
      </c>
    </row>
    <row r="35" spans="1:6" s="38" customFormat="1" ht="17.25" customHeight="1">
      <c r="A35" s="51" t="s">
        <v>48</v>
      </c>
      <c r="B35" s="52" t="s">
        <v>49</v>
      </c>
      <c r="C35" s="53">
        <v>5700000</v>
      </c>
      <c r="D35" s="53">
        <v>2365000</v>
      </c>
      <c r="E35" s="53">
        <v>2375031.2999999998</v>
      </c>
      <c r="F35" s="54">
        <f t="shared" si="1"/>
        <v>100.42415644820295</v>
      </c>
    </row>
    <row r="36" spans="1:6" s="38" customFormat="1" ht="18.75" customHeight="1">
      <c r="A36" s="51" t="s">
        <v>50</v>
      </c>
      <c r="B36" s="52" t="s">
        <v>51</v>
      </c>
      <c r="C36" s="53">
        <v>26807265.260000002</v>
      </c>
      <c r="D36" s="53">
        <v>17017195.260000002</v>
      </c>
      <c r="E36" s="53">
        <v>18424675.57</v>
      </c>
      <c r="F36" s="54">
        <f t="shared" si="1"/>
        <v>108.27093001223516</v>
      </c>
    </row>
    <row r="37" spans="1:6" s="38" customFormat="1" ht="40.5" customHeight="1">
      <c r="A37" s="51" t="s">
        <v>52</v>
      </c>
      <c r="B37" s="52" t="s">
        <v>53</v>
      </c>
      <c r="C37" s="53">
        <v>1800000</v>
      </c>
      <c r="D37" s="53">
        <v>550000</v>
      </c>
      <c r="E37" s="53">
        <v>583241.13</v>
      </c>
      <c r="F37" s="54">
        <f t="shared" si="1"/>
        <v>106.04384181818183</v>
      </c>
    </row>
    <row r="38" spans="1:6" s="38" customFormat="1" ht="25.5">
      <c r="A38" s="71" t="s">
        <v>260</v>
      </c>
      <c r="B38" s="52" t="s">
        <v>261</v>
      </c>
      <c r="C38" s="53">
        <v>15300</v>
      </c>
      <c r="D38" s="53">
        <v>15300</v>
      </c>
      <c r="E38" s="53">
        <v>15300</v>
      </c>
      <c r="F38" s="54">
        <f t="shared" si="1"/>
        <v>100</v>
      </c>
    </row>
    <row r="39" spans="1:6" s="38" customFormat="1" ht="18.75" customHeight="1">
      <c r="A39" s="51" t="s">
        <v>55</v>
      </c>
      <c r="B39" s="52" t="s">
        <v>56</v>
      </c>
      <c r="C39" s="53">
        <v>42000</v>
      </c>
      <c r="D39" s="53">
        <v>35500</v>
      </c>
      <c r="E39" s="53">
        <v>36669</v>
      </c>
      <c r="F39" s="54">
        <f t="shared" si="1"/>
        <v>103.29295774647886</v>
      </c>
    </row>
    <row r="40" spans="1:6" s="38" customFormat="1" ht="51.75" customHeight="1">
      <c r="A40" s="51" t="s">
        <v>57</v>
      </c>
      <c r="B40" s="52" t="s">
        <v>58</v>
      </c>
      <c r="C40" s="53">
        <v>65000</v>
      </c>
      <c r="D40" s="53">
        <v>18300</v>
      </c>
      <c r="E40" s="53">
        <v>18327.509999999998</v>
      </c>
      <c r="F40" s="54">
        <f t="shared" si="1"/>
        <v>100.15032786885246</v>
      </c>
    </row>
    <row r="41" spans="1:6" s="38" customFormat="1" ht="45.75" customHeight="1">
      <c r="A41" s="51" t="s">
        <v>59</v>
      </c>
      <c r="B41" s="52" t="s">
        <v>60</v>
      </c>
      <c r="C41" s="53">
        <v>710</v>
      </c>
      <c r="D41" s="53">
        <v>710</v>
      </c>
      <c r="E41" s="53">
        <v>710</v>
      </c>
      <c r="F41" s="54">
        <f t="shared" si="1"/>
        <v>100</v>
      </c>
    </row>
    <row r="42" spans="1:6" s="38" customFormat="1" ht="15" customHeight="1">
      <c r="A42" s="51" t="s">
        <v>61</v>
      </c>
      <c r="B42" s="52" t="s">
        <v>62</v>
      </c>
      <c r="C42" s="53">
        <v>1800000</v>
      </c>
      <c r="D42" s="53">
        <v>740000</v>
      </c>
      <c r="E42" s="53">
        <v>746393.21</v>
      </c>
      <c r="F42" s="54">
        <f t="shared" si="1"/>
        <v>100.86394729729729</v>
      </c>
    </row>
    <row r="43" spans="1:6" s="38" customFormat="1" ht="25.5">
      <c r="A43" s="51" t="s">
        <v>63</v>
      </c>
      <c r="B43" s="52" t="s">
        <v>64</v>
      </c>
      <c r="C43" s="53">
        <v>200000</v>
      </c>
      <c r="D43" s="53">
        <v>100000</v>
      </c>
      <c r="E43" s="53">
        <v>106955.42</v>
      </c>
      <c r="F43" s="54">
        <f t="shared" si="1"/>
        <v>106.95542</v>
      </c>
    </row>
    <row r="44" spans="1:6" s="38" customFormat="1" ht="25.5">
      <c r="A44" s="51" t="s">
        <v>65</v>
      </c>
      <c r="B44" s="52" t="s">
        <v>66</v>
      </c>
      <c r="C44" s="53">
        <v>20000</v>
      </c>
      <c r="D44" s="53">
        <v>18550</v>
      </c>
      <c r="E44" s="53">
        <v>19510.71</v>
      </c>
      <c r="F44" s="54">
        <f t="shared" si="1"/>
        <v>105.17902964959569</v>
      </c>
    </row>
    <row r="45" spans="1:6" s="38" customFormat="1" ht="25.5">
      <c r="A45" s="51" t="s">
        <v>67</v>
      </c>
      <c r="B45" s="52" t="s">
        <v>68</v>
      </c>
      <c r="C45" s="53">
        <v>10000</v>
      </c>
      <c r="D45" s="53">
        <v>3800</v>
      </c>
      <c r="E45" s="53">
        <v>3825</v>
      </c>
      <c r="F45" s="54">
        <f t="shared" si="1"/>
        <v>100.6578947368421</v>
      </c>
    </row>
    <row r="46" spans="1:6" s="38" customFormat="1" ht="15">
      <c r="A46" s="51" t="s">
        <v>69</v>
      </c>
      <c r="B46" s="52" t="s">
        <v>54</v>
      </c>
      <c r="C46" s="53">
        <v>218720</v>
      </c>
      <c r="D46" s="53">
        <v>218720</v>
      </c>
      <c r="E46" s="53">
        <v>486291.22</v>
      </c>
      <c r="F46" s="54">
        <f t="shared" si="1"/>
        <v>222.33504937820041</v>
      </c>
    </row>
    <row r="47" spans="1:6" s="38" customFormat="1" ht="76.5" customHeight="1">
      <c r="A47" s="98">
        <v>24062200</v>
      </c>
      <c r="B47" s="52" t="s">
        <v>281</v>
      </c>
      <c r="C47" s="53">
        <v>0</v>
      </c>
      <c r="D47" s="53">
        <v>0</v>
      </c>
      <c r="E47" s="53">
        <v>4389.88</v>
      </c>
      <c r="F47" s="54">
        <f t="shared" si="1"/>
        <v>0</v>
      </c>
    </row>
    <row r="48" spans="1:6" s="38" customFormat="1" ht="25.5">
      <c r="A48" s="71" t="s">
        <v>262</v>
      </c>
      <c r="B48" s="52" t="s">
        <v>263</v>
      </c>
      <c r="C48" s="53">
        <v>324</v>
      </c>
      <c r="D48" s="53">
        <v>324</v>
      </c>
      <c r="E48" s="53">
        <v>324.41000000000003</v>
      </c>
      <c r="F48" s="54">
        <f t="shared" ref="F48:F56" si="2">IF(D48=0,0,E48/D48*100)</f>
        <v>100.12654320987654</v>
      </c>
    </row>
    <row r="49" spans="1:6" s="38" customFormat="1" ht="15">
      <c r="A49" s="51" t="s">
        <v>70</v>
      </c>
      <c r="B49" s="52" t="s">
        <v>71</v>
      </c>
      <c r="C49" s="53">
        <v>105031300</v>
      </c>
      <c r="D49" s="53">
        <v>61932200</v>
      </c>
      <c r="E49" s="53">
        <v>61932200</v>
      </c>
      <c r="F49" s="54">
        <f t="shared" si="2"/>
        <v>100</v>
      </c>
    </row>
    <row r="50" spans="1:6" s="38" customFormat="1" ht="25.5">
      <c r="A50" s="51" t="s">
        <v>72</v>
      </c>
      <c r="B50" s="52" t="s">
        <v>73</v>
      </c>
      <c r="C50" s="53">
        <v>3077300</v>
      </c>
      <c r="D50" s="53">
        <v>1814684</v>
      </c>
      <c r="E50" s="53">
        <v>1814684</v>
      </c>
      <c r="F50" s="54">
        <f t="shared" si="2"/>
        <v>100</v>
      </c>
    </row>
    <row r="51" spans="1:6" s="38" customFormat="1" ht="36.75" customHeight="1">
      <c r="A51" s="51">
        <v>41051200</v>
      </c>
      <c r="B51" s="52" t="s">
        <v>282</v>
      </c>
      <c r="C51" s="53">
        <v>291200</v>
      </c>
      <c r="D51" s="53">
        <v>218400</v>
      </c>
      <c r="E51" s="53">
        <v>218400</v>
      </c>
      <c r="F51" s="54">
        <f t="shared" si="2"/>
        <v>100</v>
      </c>
    </row>
    <row r="52" spans="1:6" s="38" customFormat="1" ht="38.25" customHeight="1">
      <c r="A52" s="51">
        <v>41051700</v>
      </c>
      <c r="B52" s="52" t="s">
        <v>283</v>
      </c>
      <c r="C52" s="53">
        <v>8750</v>
      </c>
      <c r="D52" s="53">
        <v>8750</v>
      </c>
      <c r="E52" s="53">
        <v>8750</v>
      </c>
      <c r="F52" s="54">
        <f t="shared" si="2"/>
        <v>100</v>
      </c>
    </row>
    <row r="53" spans="1:6" s="38" customFormat="1" ht="15">
      <c r="A53" s="51" t="s">
        <v>74</v>
      </c>
      <c r="B53" s="52" t="s">
        <v>75</v>
      </c>
      <c r="C53" s="53">
        <v>8713475</v>
      </c>
      <c r="D53" s="53">
        <v>4494190</v>
      </c>
      <c r="E53" s="53">
        <v>4494190</v>
      </c>
      <c r="F53" s="54">
        <f t="shared" si="2"/>
        <v>100</v>
      </c>
    </row>
    <row r="54" spans="1:6" s="38" customFormat="1" ht="39" thickBot="1">
      <c r="A54" s="57" t="s">
        <v>76</v>
      </c>
      <c r="B54" s="58" t="s">
        <v>77</v>
      </c>
      <c r="C54" s="65">
        <v>96149</v>
      </c>
      <c r="D54" s="65">
        <v>38945</v>
      </c>
      <c r="E54" s="65">
        <v>38945</v>
      </c>
      <c r="F54" s="66">
        <f t="shared" si="2"/>
        <v>100</v>
      </c>
    </row>
    <row r="55" spans="1:6" s="38" customFormat="1" ht="17.25" customHeight="1" thickBot="1">
      <c r="A55" s="59" t="s">
        <v>78</v>
      </c>
      <c r="B55" s="60" t="s">
        <v>79</v>
      </c>
      <c r="C55" s="67">
        <f>SUM(C11:C48)</f>
        <v>252689119.25999999</v>
      </c>
      <c r="D55" s="67">
        <f>SUM(D11:D48)</f>
        <v>128117402.26000001</v>
      </c>
      <c r="E55" s="67">
        <f>SUM(E11:E48)</f>
        <v>136244543.11000001</v>
      </c>
      <c r="F55" s="68">
        <f t="shared" si="2"/>
        <v>106.3435104885337</v>
      </c>
    </row>
    <row r="56" spans="1:6" s="38" customFormat="1" ht="20.25" customHeight="1" thickBot="1">
      <c r="A56" s="61" t="s">
        <v>78</v>
      </c>
      <c r="B56" s="62" t="s">
        <v>80</v>
      </c>
      <c r="C56" s="69">
        <f>SUM(C11:C54)</f>
        <v>369907293.25999999</v>
      </c>
      <c r="D56" s="69">
        <f>SUM(D11:D54)</f>
        <v>196624571.25999999</v>
      </c>
      <c r="E56" s="69">
        <f>SUM(E11:E54)</f>
        <v>204751712.11000001</v>
      </c>
      <c r="F56" s="70">
        <f t="shared" si="2"/>
        <v>104.13332921614023</v>
      </c>
    </row>
    <row r="57" spans="1:6" s="38" customFormat="1" ht="15">
      <c r="A57" s="39"/>
      <c r="B57" s="40"/>
      <c r="C57" s="41"/>
      <c r="D57" s="41"/>
      <c r="E57" s="41"/>
      <c r="F57" s="41"/>
    </row>
    <row r="58" spans="1:6" s="38" customFormat="1" ht="15">
      <c r="A58" s="39"/>
      <c r="B58" s="40"/>
      <c r="C58" s="41"/>
      <c r="D58" s="41"/>
      <c r="E58" s="41"/>
      <c r="F58" s="41"/>
    </row>
    <row r="59" spans="1:6" s="38" customFormat="1" ht="15">
      <c r="A59" s="38" t="s">
        <v>109</v>
      </c>
      <c r="B59" s="40"/>
      <c r="C59" s="43"/>
      <c r="D59" s="43"/>
      <c r="E59" s="43"/>
      <c r="F59" s="41"/>
    </row>
    <row r="60" spans="1:6" s="38" customFormat="1" ht="15">
      <c r="A60" s="101" t="s">
        <v>110</v>
      </c>
      <c r="B60" s="42"/>
      <c r="C60" s="43"/>
      <c r="D60" s="41" t="s">
        <v>111</v>
      </c>
      <c r="E60" s="43"/>
      <c r="F60" s="41"/>
    </row>
    <row r="61" spans="1:6" s="38" customFormat="1" ht="15">
      <c r="A61" s="39"/>
      <c r="B61" s="40"/>
      <c r="C61" s="41"/>
      <c r="D61" s="41"/>
      <c r="E61" s="41"/>
      <c r="F61" s="41"/>
    </row>
    <row r="62" spans="1:6" s="38" customFormat="1" ht="15">
      <c r="A62" s="39"/>
      <c r="B62" s="40"/>
      <c r="C62" s="41"/>
      <c r="D62" s="41"/>
      <c r="E62" s="41"/>
      <c r="F62" s="41"/>
    </row>
    <row r="63" spans="1:6" s="38" customFormat="1" ht="15">
      <c r="A63" s="39"/>
      <c r="B63" s="40"/>
      <c r="C63" s="41"/>
      <c r="D63" s="41"/>
      <c r="E63" s="41"/>
      <c r="F63" s="41"/>
    </row>
    <row r="64" spans="1:6" s="38" customFormat="1" ht="15">
      <c r="A64" s="39"/>
      <c r="B64" s="40"/>
      <c r="C64" s="41"/>
      <c r="D64" s="41"/>
      <c r="E64" s="41"/>
      <c r="F64" s="41"/>
    </row>
  </sheetData>
  <mergeCells count="3">
    <mergeCell ref="A6:F6"/>
    <mergeCell ref="A8:F8"/>
    <mergeCell ref="A7:F7"/>
  </mergeCells>
  <conditionalFormatting sqref="A15:A37 A11:A13 A49:A56 A39:A47">
    <cfRule type="expression" dxfId="7" priority="8" stopIfTrue="1">
      <formula>#REF!=1</formula>
    </cfRule>
  </conditionalFormatting>
  <conditionalFormatting sqref="B15:F37 B11:F13 C48:F48 C14:F14 C38:F38 B39:F47 B49:F56">
    <cfRule type="expression" dxfId="6" priority="9" stopIfTrue="1">
      <formula>#REF!=1</formula>
    </cfRule>
  </conditionalFormatting>
  <conditionalFormatting sqref="A14">
    <cfRule type="expression" dxfId="5" priority="5" stopIfTrue="1">
      <formula>XFD14=1</formula>
    </cfRule>
  </conditionalFormatting>
  <conditionalFormatting sqref="B14">
    <cfRule type="expression" dxfId="4" priority="6" stopIfTrue="1">
      <formula>XFD14=1</formula>
    </cfRule>
  </conditionalFormatting>
  <conditionalFormatting sqref="A38">
    <cfRule type="expression" dxfId="3" priority="3" stopIfTrue="1">
      <formula>XFC38=1</formula>
    </cfRule>
  </conditionalFormatting>
  <conditionalFormatting sqref="B38">
    <cfRule type="expression" dxfId="2" priority="4" stopIfTrue="1">
      <formula>XFC38=1</formula>
    </cfRule>
  </conditionalFormatting>
  <conditionalFormatting sqref="A48">
    <cfRule type="expression" dxfId="1" priority="1" stopIfTrue="1">
      <formula>XFC48=1</formula>
    </cfRule>
  </conditionalFormatting>
  <conditionalFormatting sqref="B48">
    <cfRule type="expression" dxfId="0" priority="2" stopIfTrue="1">
      <formula>XFC48=1</formula>
    </cfRule>
  </conditionalFormatting>
  <pageMargins left="0.98425196850393704" right="0.98425196850393704" top="0.98425196850393704" bottom="0.98425196850393704" header="0.51181102362204722" footer="0.51181102362204722"/>
  <pageSetup paperSize="9" scale="62"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zoomScaleNormal="100" zoomScaleSheetLayoutView="100" workbookViewId="0">
      <selection activeCell="B8" sqref="B8:E8"/>
    </sheetView>
  </sheetViews>
  <sheetFormatPr defaultRowHeight="12.75"/>
  <cols>
    <col min="1" max="1" width="9.28515625" style="2" customWidth="1"/>
    <col min="2" max="2" width="53.7109375" style="2" customWidth="1"/>
    <col min="3" max="3" width="15" style="2" customWidth="1"/>
    <col min="4" max="5" width="15.7109375" style="2" customWidth="1"/>
    <col min="6" max="6" width="9" style="2" customWidth="1"/>
    <col min="7" max="16384" width="9.140625" style="2"/>
  </cols>
  <sheetData>
    <row r="1" spans="1:6">
      <c r="D1" s="3" t="s">
        <v>114</v>
      </c>
    </row>
    <row r="2" spans="1:6">
      <c r="A2" s="4"/>
      <c r="B2" s="10"/>
      <c r="C2" s="5"/>
      <c r="D2" s="12" t="str">
        <f>'Додаток 1'!D2</f>
        <v>до проєкту рішення виконавчого комітету</v>
      </c>
      <c r="F2" s="5"/>
    </row>
    <row r="3" spans="1:6">
      <c r="A3" s="4"/>
      <c r="B3" s="10"/>
      <c r="C3" s="5"/>
      <c r="D3" s="12" t="str">
        <f>'Додаток 1'!D3</f>
        <v>Здолбунівської міської ради</v>
      </c>
      <c r="F3" s="5"/>
    </row>
    <row r="4" spans="1:6">
      <c r="A4" s="4"/>
      <c r="B4" s="10"/>
      <c r="C4" s="5"/>
      <c r="D4" s="12" t="str">
        <f>'Додаток 1'!D4</f>
        <v>від 11 липня 2024 року № ____</v>
      </c>
      <c r="F4" s="5"/>
    </row>
    <row r="5" spans="1:6">
      <c r="A5" s="4"/>
      <c r="B5" s="10"/>
      <c r="C5" s="5"/>
      <c r="D5" s="12"/>
      <c r="E5" s="12"/>
      <c r="F5" s="5"/>
    </row>
    <row r="6" spans="1:6" ht="18.75">
      <c r="A6" s="4"/>
      <c r="B6" s="104" t="s">
        <v>108</v>
      </c>
      <c r="C6" s="104"/>
      <c r="D6" s="104"/>
      <c r="E6" s="104"/>
      <c r="F6" s="5"/>
    </row>
    <row r="7" spans="1:6" ht="18.75">
      <c r="A7" s="4"/>
      <c r="B7" s="104" t="s">
        <v>85</v>
      </c>
      <c r="C7" s="104"/>
      <c r="D7" s="104"/>
      <c r="E7" s="104"/>
      <c r="F7" s="5"/>
    </row>
    <row r="8" spans="1:6" ht="18.75">
      <c r="A8" s="4"/>
      <c r="B8" s="104" t="s">
        <v>296</v>
      </c>
      <c r="C8" s="104"/>
      <c r="D8" s="104"/>
      <c r="E8" s="104"/>
      <c r="F8" s="5"/>
    </row>
    <row r="9" spans="1:6" ht="11.25" customHeight="1" thickBot="1">
      <c r="F9" s="11" t="s">
        <v>0</v>
      </c>
    </row>
    <row r="10" spans="1:6" s="38" customFormat="1" ht="70.5" customHeight="1" thickBot="1">
      <c r="A10" s="34" t="s">
        <v>1</v>
      </c>
      <c r="B10" s="35" t="s">
        <v>2</v>
      </c>
      <c r="C10" s="36" t="s">
        <v>258</v>
      </c>
      <c r="D10" s="36" t="s">
        <v>284</v>
      </c>
      <c r="E10" s="36" t="s">
        <v>285</v>
      </c>
      <c r="F10" s="37" t="s">
        <v>86</v>
      </c>
    </row>
    <row r="11" spans="1:6" s="38" customFormat="1" ht="51.75" customHeight="1">
      <c r="A11" s="55" t="s">
        <v>87</v>
      </c>
      <c r="B11" s="56" t="s">
        <v>88</v>
      </c>
      <c r="C11" s="63">
        <v>530000</v>
      </c>
      <c r="D11" s="63">
        <v>265000</v>
      </c>
      <c r="E11" s="63">
        <v>684766.55</v>
      </c>
      <c r="F11" s="64">
        <f>E11/D11*100</f>
        <v>258.40247169811323</v>
      </c>
    </row>
    <row r="12" spans="1:6" s="38" customFormat="1" ht="26.25" customHeight="1">
      <c r="A12" s="51" t="s">
        <v>89</v>
      </c>
      <c r="B12" s="52" t="s">
        <v>90</v>
      </c>
      <c r="C12" s="53">
        <v>0</v>
      </c>
      <c r="D12" s="53">
        <v>0</v>
      </c>
      <c r="E12" s="53">
        <v>16506.97</v>
      </c>
      <c r="F12" s="54">
        <v>0</v>
      </c>
    </row>
    <row r="13" spans="1:6" s="38" customFormat="1" ht="39.75" customHeight="1">
      <c r="A13" s="51" t="s">
        <v>91</v>
      </c>
      <c r="B13" s="52" t="s">
        <v>92</v>
      </c>
      <c r="C13" s="53">
        <v>0</v>
      </c>
      <c r="D13" s="53">
        <v>0</v>
      </c>
      <c r="E13" s="53">
        <v>237.17</v>
      </c>
      <c r="F13" s="54">
        <v>0</v>
      </c>
    </row>
    <row r="14" spans="1:6" s="38" customFormat="1" ht="41.25" customHeight="1">
      <c r="A14" s="51" t="s">
        <v>93</v>
      </c>
      <c r="B14" s="52" t="s">
        <v>94</v>
      </c>
      <c r="C14" s="53">
        <v>0</v>
      </c>
      <c r="D14" s="53">
        <v>0</v>
      </c>
      <c r="E14" s="53">
        <v>3782.51</v>
      </c>
      <c r="F14" s="54">
        <v>0</v>
      </c>
    </row>
    <row r="15" spans="1:6" s="38" customFormat="1" ht="28.5" customHeight="1">
      <c r="A15" s="51" t="s">
        <v>95</v>
      </c>
      <c r="B15" s="52" t="s">
        <v>96</v>
      </c>
      <c r="C15" s="53">
        <v>5006273</v>
      </c>
      <c r="D15" s="53">
        <v>2503136.5</v>
      </c>
      <c r="E15" s="53">
        <v>1166305.28</v>
      </c>
      <c r="F15" s="64">
        <f>E15/D15*100</f>
        <v>46.593754675384261</v>
      </c>
    </row>
    <row r="16" spans="1:6" s="38" customFormat="1" ht="25.5" customHeight="1">
      <c r="A16" s="51" t="s">
        <v>97</v>
      </c>
      <c r="B16" s="52" t="s">
        <v>98</v>
      </c>
      <c r="C16" s="53">
        <v>0</v>
      </c>
      <c r="D16" s="53">
        <v>0</v>
      </c>
      <c r="E16" s="53">
        <v>223075</v>
      </c>
      <c r="F16" s="54">
        <v>0</v>
      </c>
    </row>
    <row r="17" spans="1:6" s="38" customFormat="1" ht="43.5" customHeight="1">
      <c r="A17" s="51" t="s">
        <v>99</v>
      </c>
      <c r="B17" s="52" t="s">
        <v>100</v>
      </c>
      <c r="C17" s="53">
        <v>0</v>
      </c>
      <c r="D17" s="53">
        <v>0</v>
      </c>
      <c r="E17" s="53">
        <v>61362.86</v>
      </c>
      <c r="F17" s="54">
        <v>0</v>
      </c>
    </row>
    <row r="18" spans="1:6" s="38" customFormat="1" ht="29.25" customHeight="1">
      <c r="A18" s="51" t="s">
        <v>101</v>
      </c>
      <c r="B18" s="52" t="s">
        <v>102</v>
      </c>
      <c r="C18" s="53">
        <v>0</v>
      </c>
      <c r="D18" s="53">
        <v>0</v>
      </c>
      <c r="E18" s="53">
        <v>9055</v>
      </c>
      <c r="F18" s="54">
        <v>0</v>
      </c>
    </row>
    <row r="19" spans="1:6" s="38" customFormat="1" ht="15">
      <c r="A19" s="51" t="s">
        <v>103</v>
      </c>
      <c r="B19" s="52" t="s">
        <v>104</v>
      </c>
      <c r="C19" s="53">
        <v>0</v>
      </c>
      <c r="D19" s="53">
        <v>0</v>
      </c>
      <c r="E19" s="53">
        <v>935486.61</v>
      </c>
      <c r="F19" s="54">
        <v>0</v>
      </c>
    </row>
    <row r="20" spans="1:6" s="38" customFormat="1" ht="63" customHeight="1">
      <c r="A20" s="51" t="s">
        <v>105</v>
      </c>
      <c r="B20" s="52" t="s">
        <v>106</v>
      </c>
      <c r="C20" s="53">
        <v>0</v>
      </c>
      <c r="D20" s="53">
        <v>0</v>
      </c>
      <c r="E20" s="53">
        <v>3186730.93</v>
      </c>
      <c r="F20" s="54">
        <v>0</v>
      </c>
    </row>
    <row r="21" spans="1:6" s="38" customFormat="1" ht="52.5" customHeight="1">
      <c r="A21" s="57">
        <v>33010100</v>
      </c>
      <c r="B21" s="58" t="s">
        <v>107</v>
      </c>
      <c r="C21" s="53">
        <v>800000</v>
      </c>
      <c r="D21" s="53">
        <v>700000</v>
      </c>
      <c r="E21" s="53">
        <v>14641349</v>
      </c>
      <c r="F21" s="54">
        <f>E21/D21*100</f>
        <v>2091.6212857142855</v>
      </c>
    </row>
    <row r="22" spans="1:6" s="38" customFormat="1" ht="27.75" customHeight="1" thickBot="1">
      <c r="A22" s="80">
        <v>41051100</v>
      </c>
      <c r="B22" s="78" t="s">
        <v>264</v>
      </c>
      <c r="C22" s="79">
        <v>1449270</v>
      </c>
      <c r="D22" s="79">
        <v>1449270</v>
      </c>
      <c r="E22" s="79">
        <v>1449270</v>
      </c>
      <c r="F22" s="81">
        <f>E22/D22*100</f>
        <v>100</v>
      </c>
    </row>
    <row r="23" spans="1:6" s="38" customFormat="1" ht="15.75" thickBot="1">
      <c r="A23" s="61" t="s">
        <v>78</v>
      </c>
      <c r="B23" s="74" t="s">
        <v>79</v>
      </c>
      <c r="C23" s="76">
        <f>SUM(C11:C21)</f>
        <v>6336273</v>
      </c>
      <c r="D23" s="76">
        <f>SUM(D11:D21)</f>
        <v>3468136.5</v>
      </c>
      <c r="E23" s="75">
        <f>SUM(E11:E21)</f>
        <v>20928657.879999999</v>
      </c>
      <c r="F23" s="77">
        <f>E23/D23*100</f>
        <v>603.45542570195835</v>
      </c>
    </row>
    <row r="24" spans="1:6" s="38" customFormat="1" ht="15.75" thickBot="1">
      <c r="A24" s="61" t="s">
        <v>78</v>
      </c>
      <c r="B24" s="74" t="s">
        <v>80</v>
      </c>
      <c r="C24" s="72">
        <f>SUM(C11:C22)</f>
        <v>7785543</v>
      </c>
      <c r="D24" s="72">
        <f>SUM(D11:D22)</f>
        <v>4917406.5</v>
      </c>
      <c r="E24" s="75">
        <f>SUM(E11:E22)</f>
        <v>22377927.879999999</v>
      </c>
      <c r="F24" s="73">
        <f>E24/D24*100</f>
        <v>455.07581852344316</v>
      </c>
    </row>
    <row r="25" spans="1:6" s="38" customFormat="1" ht="15"/>
    <row r="26" spans="1:6" s="38" customFormat="1" ht="15">
      <c r="A26" s="38" t="s">
        <v>109</v>
      </c>
      <c r="B26" s="42"/>
      <c r="C26" s="43"/>
      <c r="D26" s="43"/>
      <c r="E26" s="43"/>
    </row>
    <row r="27" spans="1:6" s="38" customFormat="1" ht="15">
      <c r="A27" s="101" t="s">
        <v>110</v>
      </c>
      <c r="B27" s="42"/>
      <c r="C27" s="43"/>
      <c r="D27" s="41" t="s">
        <v>111</v>
      </c>
      <c r="E27" s="43"/>
    </row>
    <row r="28" spans="1:6" s="38" customFormat="1" ht="15" customHeight="1"/>
  </sheetData>
  <mergeCells count="3">
    <mergeCell ref="B6:E6"/>
    <mergeCell ref="B7:E7"/>
    <mergeCell ref="B8:E8"/>
  </mergeCells>
  <pageMargins left="0.23622047244094491" right="0.23622047244094491" top="0.74803149606299213" bottom="0.74803149606299213" header="0.31496062992125984" footer="0.31496062992125984"/>
  <pageSetup paperSize="9" scale="90"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zoomScaleNormal="100" zoomScaleSheetLayoutView="90" workbookViewId="0">
      <selection activeCell="B8" sqref="B8:E8"/>
    </sheetView>
  </sheetViews>
  <sheetFormatPr defaultRowHeight="12.75"/>
  <cols>
    <col min="1" max="1" width="10.85546875" style="2" customWidth="1"/>
    <col min="2" max="2" width="58.42578125" style="2" customWidth="1"/>
    <col min="3" max="3" width="14.28515625" style="2" customWidth="1"/>
    <col min="4" max="4" width="14.7109375" style="2" customWidth="1"/>
    <col min="5" max="5" width="15.140625" style="2" customWidth="1"/>
    <col min="6" max="6" width="10.85546875" style="2" customWidth="1"/>
    <col min="7" max="16384" width="9.140625" style="2"/>
  </cols>
  <sheetData>
    <row r="1" spans="1:7">
      <c r="C1" s="3"/>
      <c r="D1" s="3" t="s">
        <v>112</v>
      </c>
    </row>
    <row r="2" spans="1:7">
      <c r="C2" s="12"/>
      <c r="D2" s="12" t="str">
        <f>'Додаток 1'!D2</f>
        <v>до проєкту рішення виконавчого комітету</v>
      </c>
    </row>
    <row r="3" spans="1:7">
      <c r="C3" s="12"/>
      <c r="D3" s="12" t="str">
        <f>'Додаток 1'!D3</f>
        <v>Здолбунівської міської ради</v>
      </c>
    </row>
    <row r="4" spans="1:7">
      <c r="C4" s="12"/>
      <c r="D4" s="12" t="str">
        <f>'Додаток 1'!D4</f>
        <v>від 11 липня 2024 року № ____</v>
      </c>
    </row>
    <row r="5" spans="1:7">
      <c r="C5" s="12"/>
      <c r="D5" s="12"/>
    </row>
    <row r="6" spans="1:7" ht="18.75">
      <c r="B6" s="104" t="s">
        <v>205</v>
      </c>
      <c r="C6" s="104"/>
      <c r="D6" s="104"/>
      <c r="E6" s="104"/>
    </row>
    <row r="7" spans="1:7" ht="18.75">
      <c r="B7" s="104" t="s">
        <v>85</v>
      </c>
      <c r="C7" s="104"/>
      <c r="D7" s="104"/>
      <c r="E7" s="104"/>
    </row>
    <row r="8" spans="1:7" ht="18.75">
      <c r="B8" s="104" t="s">
        <v>294</v>
      </c>
      <c r="C8" s="104"/>
      <c r="D8" s="104"/>
      <c r="E8" s="104"/>
    </row>
    <row r="9" spans="1:7" ht="13.5" thickBot="1">
      <c r="F9" s="2" t="s">
        <v>0</v>
      </c>
    </row>
    <row r="10" spans="1:7" ht="56.25" customHeight="1" thickBot="1">
      <c r="A10" s="24" t="s">
        <v>115</v>
      </c>
      <c r="B10" s="25" t="s">
        <v>116</v>
      </c>
      <c r="C10" s="25" t="s">
        <v>258</v>
      </c>
      <c r="D10" s="25" t="s">
        <v>284</v>
      </c>
      <c r="E10" s="25" t="s">
        <v>285</v>
      </c>
      <c r="F10" s="26" t="s">
        <v>86</v>
      </c>
      <c r="G10" s="15"/>
    </row>
    <row r="11" spans="1:7" ht="38.25">
      <c r="A11" s="27" t="s">
        <v>117</v>
      </c>
      <c r="B11" s="22" t="s">
        <v>118</v>
      </c>
      <c r="C11" s="23">
        <v>24629700</v>
      </c>
      <c r="D11" s="23">
        <v>12687050</v>
      </c>
      <c r="E11" s="23">
        <v>11234390.75</v>
      </c>
      <c r="F11" s="28">
        <f>E11/D11*100</f>
        <v>88.550062859372346</v>
      </c>
      <c r="G11" s="18"/>
    </row>
    <row r="12" spans="1:7" ht="15" customHeight="1">
      <c r="A12" s="29" t="s">
        <v>119</v>
      </c>
      <c r="B12" s="16" t="s">
        <v>120</v>
      </c>
      <c r="C12" s="17">
        <v>20000</v>
      </c>
      <c r="D12" s="17">
        <v>20000</v>
      </c>
      <c r="E12" s="17">
        <v>1579</v>
      </c>
      <c r="F12" s="28">
        <f t="shared" ref="F12:F62" si="0">E12/D12*100</f>
        <v>7.8950000000000005</v>
      </c>
      <c r="G12" s="18"/>
    </row>
    <row r="13" spans="1:7">
      <c r="A13" s="29" t="s">
        <v>121</v>
      </c>
      <c r="B13" s="16" t="s">
        <v>122</v>
      </c>
      <c r="C13" s="17">
        <v>25000</v>
      </c>
      <c r="D13" s="17">
        <v>18000</v>
      </c>
      <c r="E13" s="17">
        <v>4998.26</v>
      </c>
      <c r="F13" s="28">
        <f t="shared" si="0"/>
        <v>27.768111111111111</v>
      </c>
      <c r="G13" s="18"/>
    </row>
    <row r="14" spans="1:7" ht="25.5">
      <c r="A14" s="29" t="s">
        <v>123</v>
      </c>
      <c r="B14" s="16" t="s">
        <v>124</v>
      </c>
      <c r="C14" s="17">
        <v>300000</v>
      </c>
      <c r="D14" s="17">
        <v>285000</v>
      </c>
      <c r="E14" s="17">
        <v>275525</v>
      </c>
      <c r="F14" s="28">
        <f t="shared" si="0"/>
        <v>96.675438596491219</v>
      </c>
      <c r="G14" s="18"/>
    </row>
    <row r="15" spans="1:7" ht="25.5">
      <c r="A15" s="29" t="s">
        <v>125</v>
      </c>
      <c r="B15" s="16" t="s">
        <v>126</v>
      </c>
      <c r="C15" s="17">
        <v>450000</v>
      </c>
      <c r="D15" s="17">
        <v>250000</v>
      </c>
      <c r="E15" s="17">
        <v>200000</v>
      </c>
      <c r="F15" s="28">
        <f t="shared" si="0"/>
        <v>80</v>
      </c>
      <c r="G15" s="18"/>
    </row>
    <row r="16" spans="1:7" ht="38.25">
      <c r="A16" s="29" t="s">
        <v>127</v>
      </c>
      <c r="B16" s="16" t="s">
        <v>128</v>
      </c>
      <c r="C16" s="17">
        <v>15060051</v>
      </c>
      <c r="D16" s="17">
        <v>7547170</v>
      </c>
      <c r="E16" s="17">
        <v>7240584.5800000001</v>
      </c>
      <c r="F16" s="28">
        <f t="shared" si="0"/>
        <v>95.937743286556426</v>
      </c>
      <c r="G16" s="18"/>
    </row>
    <row r="17" spans="1:7">
      <c r="A17" s="47" t="s">
        <v>265</v>
      </c>
      <c r="B17" s="16" t="s">
        <v>266</v>
      </c>
      <c r="C17" s="17">
        <v>20000</v>
      </c>
      <c r="D17" s="17">
        <v>20000</v>
      </c>
      <c r="E17" s="17">
        <v>20000</v>
      </c>
      <c r="F17" s="28">
        <v>0</v>
      </c>
      <c r="G17" s="18"/>
    </row>
    <row r="18" spans="1:7" ht="51">
      <c r="A18" s="29" t="s">
        <v>129</v>
      </c>
      <c r="B18" s="16" t="s">
        <v>130</v>
      </c>
      <c r="C18" s="17">
        <v>370000</v>
      </c>
      <c r="D18" s="17">
        <v>185000</v>
      </c>
      <c r="E18" s="17">
        <v>123281.15</v>
      </c>
      <c r="F18" s="28">
        <f t="shared" si="0"/>
        <v>66.638459459459455</v>
      </c>
      <c r="G18" s="18"/>
    </row>
    <row r="19" spans="1:7">
      <c r="A19" s="29" t="s">
        <v>131</v>
      </c>
      <c r="B19" s="16" t="s">
        <v>132</v>
      </c>
      <c r="C19" s="17">
        <v>3600000</v>
      </c>
      <c r="D19" s="17">
        <v>2210000</v>
      </c>
      <c r="E19" s="17">
        <v>1791600</v>
      </c>
      <c r="F19" s="28">
        <f t="shared" si="0"/>
        <v>81.067873303167431</v>
      </c>
      <c r="G19" s="18"/>
    </row>
    <row r="20" spans="1:7">
      <c r="A20" s="29" t="s">
        <v>133</v>
      </c>
      <c r="B20" s="16" t="s">
        <v>134</v>
      </c>
      <c r="C20" s="17">
        <v>50000</v>
      </c>
      <c r="D20" s="17">
        <v>40000</v>
      </c>
      <c r="E20" s="17">
        <v>30766</v>
      </c>
      <c r="F20" s="28">
        <f t="shared" si="0"/>
        <v>76.915000000000006</v>
      </c>
      <c r="G20" s="18"/>
    </row>
    <row r="21" spans="1:7" ht="25.5">
      <c r="A21" s="29" t="s">
        <v>135</v>
      </c>
      <c r="B21" s="16" t="s">
        <v>136</v>
      </c>
      <c r="C21" s="17">
        <v>2635845.56</v>
      </c>
      <c r="D21" s="17">
        <v>2635845.56</v>
      </c>
      <c r="E21" s="17">
        <v>2419006.9500000002</v>
      </c>
      <c r="F21" s="28">
        <f t="shared" si="0"/>
        <v>91.773470597419987</v>
      </c>
      <c r="G21" s="18"/>
    </row>
    <row r="22" spans="1:7">
      <c r="A22" s="29" t="s">
        <v>137</v>
      </c>
      <c r="B22" s="16" t="s">
        <v>138</v>
      </c>
      <c r="C22" s="17">
        <v>700000</v>
      </c>
      <c r="D22" s="17">
        <v>379000</v>
      </c>
      <c r="E22" s="17">
        <v>378519.33</v>
      </c>
      <c r="F22" s="28">
        <f t="shared" si="0"/>
        <v>99.87317414248021</v>
      </c>
      <c r="G22" s="18"/>
    </row>
    <row r="23" spans="1:7" ht="25.5">
      <c r="A23" s="29" t="s">
        <v>139</v>
      </c>
      <c r="B23" s="16" t="s">
        <v>140</v>
      </c>
      <c r="C23" s="17">
        <v>2551821</v>
      </c>
      <c r="D23" s="17">
        <v>697623</v>
      </c>
      <c r="E23" s="17">
        <v>553821</v>
      </c>
      <c r="F23" s="28">
        <f t="shared" si="0"/>
        <v>79.38686081164181</v>
      </c>
      <c r="G23" s="18"/>
    </row>
    <row r="24" spans="1:7">
      <c r="A24" s="29" t="s">
        <v>141</v>
      </c>
      <c r="B24" s="16" t="s">
        <v>142</v>
      </c>
      <c r="C24" s="17">
        <v>33164985.120000001</v>
      </c>
      <c r="D24" s="17">
        <v>18849315.120000001</v>
      </c>
      <c r="E24" s="17">
        <v>18548812.289999999</v>
      </c>
      <c r="F24" s="28">
        <f t="shared" si="0"/>
        <v>98.405762606827267</v>
      </c>
      <c r="G24" s="18"/>
    </row>
    <row r="25" spans="1:7" ht="76.5" customHeight="1">
      <c r="A25" s="47" t="s">
        <v>287</v>
      </c>
      <c r="B25" s="16" t="s">
        <v>288</v>
      </c>
      <c r="C25" s="17">
        <v>560131.74</v>
      </c>
      <c r="D25" s="17">
        <v>560131.74</v>
      </c>
      <c r="E25" s="17">
        <v>560131.74</v>
      </c>
      <c r="F25" s="28">
        <f t="shared" si="0"/>
        <v>100</v>
      </c>
      <c r="G25" s="18"/>
    </row>
    <row r="26" spans="1:7">
      <c r="A26" s="29" t="s">
        <v>143</v>
      </c>
      <c r="B26" s="16" t="s">
        <v>144</v>
      </c>
      <c r="C26" s="17">
        <v>148100</v>
      </c>
      <c r="D26" s="17">
        <v>148100</v>
      </c>
      <c r="E26" s="17">
        <v>75000</v>
      </c>
      <c r="F26" s="28">
        <f t="shared" si="0"/>
        <v>50.641458474004054</v>
      </c>
      <c r="G26" s="18"/>
    </row>
    <row r="27" spans="1:7" ht="25.5">
      <c r="A27" s="29" t="s">
        <v>145</v>
      </c>
      <c r="B27" s="16" t="s">
        <v>146</v>
      </c>
      <c r="C27" s="17">
        <v>7516380</v>
      </c>
      <c r="D27" s="17">
        <v>3330378</v>
      </c>
      <c r="E27" s="17">
        <v>2873880</v>
      </c>
      <c r="F27" s="28">
        <f t="shared" si="0"/>
        <v>86.292907291604735</v>
      </c>
      <c r="G27" s="18"/>
    </row>
    <row r="28" spans="1:7">
      <c r="A28" s="29" t="s">
        <v>147</v>
      </c>
      <c r="B28" s="16" t="s">
        <v>148</v>
      </c>
      <c r="C28" s="17">
        <v>35000</v>
      </c>
      <c r="D28" s="17">
        <v>35000</v>
      </c>
      <c r="E28" s="17">
        <v>33027</v>
      </c>
      <c r="F28" s="28">
        <f t="shared" si="0"/>
        <v>94.362857142857152</v>
      </c>
      <c r="G28" s="18"/>
    </row>
    <row r="29" spans="1:7">
      <c r="A29" s="29" t="s">
        <v>149</v>
      </c>
      <c r="B29" s="16" t="s">
        <v>150</v>
      </c>
      <c r="C29" s="17">
        <v>310000</v>
      </c>
      <c r="D29" s="17">
        <v>30000</v>
      </c>
      <c r="E29" s="17">
        <v>0</v>
      </c>
      <c r="F29" s="28">
        <v>0</v>
      </c>
      <c r="G29" s="18"/>
    </row>
    <row r="30" spans="1:7" ht="25.5">
      <c r="A30" s="29" t="s">
        <v>151</v>
      </c>
      <c r="B30" s="16" t="s">
        <v>152</v>
      </c>
      <c r="C30" s="17">
        <v>110300</v>
      </c>
      <c r="D30" s="17">
        <v>60000</v>
      </c>
      <c r="E30" s="17">
        <v>19990.8</v>
      </c>
      <c r="F30" s="28">
        <f t="shared" si="0"/>
        <v>33.317999999999998</v>
      </c>
      <c r="G30" s="18"/>
    </row>
    <row r="31" spans="1:7">
      <c r="A31" s="29" t="s">
        <v>153</v>
      </c>
      <c r="B31" s="16" t="s">
        <v>154</v>
      </c>
      <c r="C31" s="17">
        <v>100000</v>
      </c>
      <c r="D31" s="17">
        <v>100000</v>
      </c>
      <c r="E31" s="17">
        <v>0</v>
      </c>
      <c r="F31" s="28">
        <v>0</v>
      </c>
      <c r="G31" s="18"/>
    </row>
    <row r="32" spans="1:7">
      <c r="A32" s="29" t="s">
        <v>155</v>
      </c>
      <c r="B32" s="16" t="s">
        <v>156</v>
      </c>
      <c r="C32" s="17">
        <v>498000</v>
      </c>
      <c r="D32" s="17">
        <v>298000</v>
      </c>
      <c r="E32" s="17">
        <v>43898</v>
      </c>
      <c r="F32" s="28">
        <f t="shared" si="0"/>
        <v>14.730872483221477</v>
      </c>
      <c r="G32" s="18"/>
    </row>
    <row r="33" spans="1:7">
      <c r="A33" s="29" t="s">
        <v>157</v>
      </c>
      <c r="B33" s="16" t="s">
        <v>75</v>
      </c>
      <c r="C33" s="17">
        <v>1122500</v>
      </c>
      <c r="D33" s="17">
        <v>1061831.2</v>
      </c>
      <c r="E33" s="17">
        <v>1039331.2</v>
      </c>
      <c r="F33" s="28">
        <f t="shared" si="0"/>
        <v>97.881019129970937</v>
      </c>
      <c r="G33" s="18"/>
    </row>
    <row r="34" spans="1:7" ht="25.5">
      <c r="A34" s="29" t="s">
        <v>158</v>
      </c>
      <c r="B34" s="16" t="s">
        <v>159</v>
      </c>
      <c r="C34" s="17">
        <v>411000</v>
      </c>
      <c r="D34" s="17">
        <v>411000</v>
      </c>
      <c r="E34" s="17">
        <v>411000</v>
      </c>
      <c r="F34" s="28">
        <f t="shared" si="0"/>
        <v>100</v>
      </c>
      <c r="G34" s="18"/>
    </row>
    <row r="35" spans="1:7" ht="25.5">
      <c r="A35" s="29" t="s">
        <v>160</v>
      </c>
      <c r="B35" s="16" t="s">
        <v>161</v>
      </c>
      <c r="C35" s="17">
        <v>4193830</v>
      </c>
      <c r="D35" s="17">
        <v>2445562</v>
      </c>
      <c r="E35" s="17">
        <v>1773560.1</v>
      </c>
      <c r="F35" s="28">
        <f t="shared" si="0"/>
        <v>72.521575817746594</v>
      </c>
      <c r="G35" s="18"/>
    </row>
    <row r="36" spans="1:7">
      <c r="A36" s="29" t="s">
        <v>162</v>
      </c>
      <c r="B36" s="16" t="s">
        <v>163</v>
      </c>
      <c r="C36" s="17">
        <v>51104233</v>
      </c>
      <c r="D36" s="17">
        <v>25002570</v>
      </c>
      <c r="E36" s="17">
        <v>23301397.199999999</v>
      </c>
      <c r="F36" s="28">
        <f t="shared" si="0"/>
        <v>93.196008250351852</v>
      </c>
      <c r="G36" s="18"/>
    </row>
    <row r="37" spans="1:7" ht="25.5">
      <c r="A37" s="29" t="s">
        <v>164</v>
      </c>
      <c r="B37" s="16" t="s">
        <v>165</v>
      </c>
      <c r="C37" s="17">
        <v>53997159.200000003</v>
      </c>
      <c r="D37" s="17">
        <v>30624310.199999999</v>
      </c>
      <c r="E37" s="17">
        <v>22578503.510000002</v>
      </c>
      <c r="F37" s="28">
        <f t="shared" si="0"/>
        <v>73.727386388608366</v>
      </c>
      <c r="G37" s="18"/>
    </row>
    <row r="38" spans="1:7" ht="25.5">
      <c r="A38" s="29" t="s">
        <v>166</v>
      </c>
      <c r="B38" s="16" t="s">
        <v>167</v>
      </c>
      <c r="C38" s="17">
        <v>105031300</v>
      </c>
      <c r="D38" s="17">
        <v>61932200</v>
      </c>
      <c r="E38" s="17">
        <v>60259971.119999997</v>
      </c>
      <c r="F38" s="28">
        <f t="shared" si="0"/>
        <v>97.299903959491189</v>
      </c>
      <c r="G38" s="18"/>
    </row>
    <row r="39" spans="1:7" ht="54.75" customHeight="1">
      <c r="A39" s="47" t="s">
        <v>267</v>
      </c>
      <c r="B39" s="16" t="s">
        <v>268</v>
      </c>
      <c r="C39" s="17">
        <v>7222.89</v>
      </c>
      <c r="D39" s="17">
        <v>7222.89</v>
      </c>
      <c r="E39" s="17">
        <v>7222.89</v>
      </c>
      <c r="F39" s="28">
        <f t="shared" si="0"/>
        <v>100</v>
      </c>
      <c r="G39" s="18"/>
    </row>
    <row r="40" spans="1:7" ht="25.5">
      <c r="A40" s="29" t="s">
        <v>168</v>
      </c>
      <c r="B40" s="16" t="s">
        <v>169</v>
      </c>
      <c r="C40" s="17">
        <v>7732633</v>
      </c>
      <c r="D40" s="17">
        <v>3688856</v>
      </c>
      <c r="E40" s="17">
        <v>3492680.81</v>
      </c>
      <c r="F40" s="28">
        <f t="shared" si="0"/>
        <v>94.681950447510005</v>
      </c>
      <c r="G40" s="18"/>
    </row>
    <row r="41" spans="1:7">
      <c r="A41" s="29" t="s">
        <v>170</v>
      </c>
      <c r="B41" s="16" t="s">
        <v>171</v>
      </c>
      <c r="C41" s="17">
        <v>14512256</v>
      </c>
      <c r="D41" s="17">
        <v>6920115</v>
      </c>
      <c r="E41" s="17">
        <v>6391374.46</v>
      </c>
      <c r="F41" s="28">
        <f t="shared" si="0"/>
        <v>92.359367727270424</v>
      </c>
      <c r="G41" s="18"/>
    </row>
    <row r="42" spans="1:7">
      <c r="A42" s="29" t="s">
        <v>172</v>
      </c>
      <c r="B42" s="16" t="s">
        <v>173</v>
      </c>
      <c r="C42" s="17">
        <v>323100</v>
      </c>
      <c r="D42" s="17">
        <v>323100</v>
      </c>
      <c r="E42" s="17">
        <v>3620</v>
      </c>
      <c r="F42" s="28">
        <f t="shared" si="0"/>
        <v>1.1203961621788918</v>
      </c>
      <c r="G42" s="18"/>
    </row>
    <row r="43" spans="1:7" ht="25.5">
      <c r="A43" s="29" t="s">
        <v>174</v>
      </c>
      <c r="B43" s="16" t="s">
        <v>175</v>
      </c>
      <c r="C43" s="17">
        <v>1193541.2</v>
      </c>
      <c r="D43" s="17">
        <v>658293.19999999995</v>
      </c>
      <c r="E43" s="17">
        <v>497574.39</v>
      </c>
      <c r="F43" s="28">
        <f t="shared" si="0"/>
        <v>75.585527846862163</v>
      </c>
      <c r="G43" s="18"/>
    </row>
    <row r="44" spans="1:7" ht="25.5">
      <c r="A44" s="29" t="s">
        <v>176</v>
      </c>
      <c r="B44" s="16" t="s">
        <v>177</v>
      </c>
      <c r="C44" s="17">
        <v>3077300</v>
      </c>
      <c r="D44" s="17">
        <v>1814684</v>
      </c>
      <c r="E44" s="17">
        <v>1508625.63</v>
      </c>
      <c r="F44" s="28">
        <f t="shared" si="0"/>
        <v>83.134343500025338</v>
      </c>
      <c r="G44" s="18"/>
    </row>
    <row r="45" spans="1:7" ht="39.75" customHeight="1">
      <c r="A45" s="47" t="s">
        <v>289</v>
      </c>
      <c r="B45" s="16" t="s">
        <v>291</v>
      </c>
      <c r="C45" s="17">
        <v>291200</v>
      </c>
      <c r="D45" s="17">
        <v>218400</v>
      </c>
      <c r="E45" s="17">
        <v>217804.2</v>
      </c>
      <c r="F45" s="28">
        <f t="shared" si="0"/>
        <v>99.727197802197807</v>
      </c>
      <c r="G45" s="18"/>
    </row>
    <row r="46" spans="1:7" ht="39" customHeight="1">
      <c r="A46" s="47" t="s">
        <v>290</v>
      </c>
      <c r="B46" s="16" t="s">
        <v>292</v>
      </c>
      <c r="C46" s="17">
        <v>8750</v>
      </c>
      <c r="D46" s="17">
        <v>8750</v>
      </c>
      <c r="E46" s="17">
        <v>8747.16</v>
      </c>
      <c r="F46" s="28">
        <f t="shared" si="0"/>
        <v>99.96754285714286</v>
      </c>
      <c r="G46" s="18"/>
    </row>
    <row r="47" spans="1:7">
      <c r="A47" s="29" t="s">
        <v>178</v>
      </c>
      <c r="B47" s="16" t="s">
        <v>179</v>
      </c>
      <c r="C47" s="17">
        <v>10937487</v>
      </c>
      <c r="D47" s="17">
        <v>6793905</v>
      </c>
      <c r="E47" s="17">
        <v>5224785.87</v>
      </c>
      <c r="F47" s="28">
        <f t="shared" si="0"/>
        <v>76.904017203655343</v>
      </c>
      <c r="G47" s="18"/>
    </row>
    <row r="48" spans="1:7">
      <c r="A48" s="29" t="s">
        <v>180</v>
      </c>
      <c r="B48" s="16" t="s">
        <v>181</v>
      </c>
      <c r="C48" s="17">
        <v>664349</v>
      </c>
      <c r="D48" s="17">
        <v>390560</v>
      </c>
      <c r="E48" s="17">
        <v>349836.31</v>
      </c>
      <c r="F48" s="28">
        <f t="shared" si="0"/>
        <v>89.573000307251121</v>
      </c>
      <c r="G48" s="18"/>
    </row>
    <row r="49" spans="1:7" ht="25.5">
      <c r="A49" s="29" t="s">
        <v>182</v>
      </c>
      <c r="B49" s="16" t="s">
        <v>183</v>
      </c>
      <c r="C49" s="17">
        <v>4379461</v>
      </c>
      <c r="D49" s="17">
        <v>2459407</v>
      </c>
      <c r="E49" s="17">
        <v>1426363.11</v>
      </c>
      <c r="F49" s="28">
        <f t="shared" si="0"/>
        <v>57.996220633673076</v>
      </c>
      <c r="G49" s="18"/>
    </row>
    <row r="50" spans="1:7" ht="25.5">
      <c r="A50" s="47" t="s">
        <v>269</v>
      </c>
      <c r="B50" s="16" t="s">
        <v>184</v>
      </c>
      <c r="C50" s="17">
        <v>30000</v>
      </c>
      <c r="D50" s="17">
        <v>30000</v>
      </c>
      <c r="E50" s="17">
        <v>0</v>
      </c>
      <c r="F50" s="28">
        <f t="shared" si="0"/>
        <v>0</v>
      </c>
      <c r="G50" s="18"/>
    </row>
    <row r="51" spans="1:7">
      <c r="A51" s="29" t="s">
        <v>185</v>
      </c>
      <c r="B51" s="16" t="s">
        <v>186</v>
      </c>
      <c r="C51" s="17">
        <v>3460789</v>
      </c>
      <c r="D51" s="17">
        <v>1661241</v>
      </c>
      <c r="E51" s="17">
        <v>1429800.93</v>
      </c>
      <c r="F51" s="28">
        <f t="shared" si="0"/>
        <v>86.068242356166252</v>
      </c>
      <c r="G51" s="18"/>
    </row>
    <row r="52" spans="1:7">
      <c r="A52" s="29" t="s">
        <v>187</v>
      </c>
      <c r="B52" s="16" t="s">
        <v>188</v>
      </c>
      <c r="C52" s="17">
        <v>1065726</v>
      </c>
      <c r="D52" s="17">
        <v>598823</v>
      </c>
      <c r="E52" s="17">
        <v>415003.79</v>
      </c>
      <c r="F52" s="28">
        <f t="shared" si="0"/>
        <v>69.303248205229252</v>
      </c>
      <c r="G52" s="18"/>
    </row>
    <row r="53" spans="1:7" ht="25.5">
      <c r="A53" s="29" t="s">
        <v>189</v>
      </c>
      <c r="B53" s="16" t="s">
        <v>190</v>
      </c>
      <c r="C53" s="17">
        <v>7206763</v>
      </c>
      <c r="D53" s="17">
        <v>3713592</v>
      </c>
      <c r="E53" s="17">
        <v>3296753.14</v>
      </c>
      <c r="F53" s="28">
        <f t="shared" si="0"/>
        <v>88.775318882634394</v>
      </c>
      <c r="G53" s="18"/>
    </row>
    <row r="54" spans="1:7">
      <c r="A54" s="29" t="s">
        <v>191</v>
      </c>
      <c r="B54" s="16" t="s">
        <v>134</v>
      </c>
      <c r="C54" s="17">
        <v>10000</v>
      </c>
      <c r="D54" s="17">
        <v>10000</v>
      </c>
      <c r="E54" s="17">
        <v>0</v>
      </c>
      <c r="F54" s="28">
        <f t="shared" si="0"/>
        <v>0</v>
      </c>
      <c r="G54" s="18"/>
    </row>
    <row r="55" spans="1:7" ht="25.5">
      <c r="A55" s="29" t="s">
        <v>192</v>
      </c>
      <c r="B55" s="16" t="s">
        <v>193</v>
      </c>
      <c r="C55" s="17">
        <v>30000</v>
      </c>
      <c r="D55" s="17">
        <v>30000</v>
      </c>
      <c r="E55" s="17">
        <v>0</v>
      </c>
      <c r="F55" s="28">
        <f t="shared" si="0"/>
        <v>0</v>
      </c>
      <c r="G55" s="18"/>
    </row>
    <row r="56" spans="1:7" ht="25.5">
      <c r="A56" s="29" t="s">
        <v>194</v>
      </c>
      <c r="B56" s="16" t="s">
        <v>195</v>
      </c>
      <c r="C56" s="17">
        <v>30000</v>
      </c>
      <c r="D56" s="17">
        <v>11490</v>
      </c>
      <c r="E56" s="17">
        <v>0</v>
      </c>
      <c r="F56" s="28">
        <f t="shared" si="0"/>
        <v>0</v>
      </c>
      <c r="G56" s="18"/>
    </row>
    <row r="57" spans="1:7" ht="25.5">
      <c r="A57" s="29" t="s">
        <v>196</v>
      </c>
      <c r="B57" s="16" t="s">
        <v>197</v>
      </c>
      <c r="C57" s="17">
        <v>6559503</v>
      </c>
      <c r="D57" s="17">
        <v>3144063</v>
      </c>
      <c r="E57" s="17">
        <v>2507046.44</v>
      </c>
      <c r="F57" s="28">
        <f t="shared" si="0"/>
        <v>79.739065025096494</v>
      </c>
      <c r="G57" s="18"/>
    </row>
    <row r="58" spans="1:7" ht="25.5">
      <c r="A58" s="29" t="s">
        <v>198</v>
      </c>
      <c r="B58" s="16" t="s">
        <v>199</v>
      </c>
      <c r="C58" s="17">
        <v>96149</v>
      </c>
      <c r="D58" s="17">
        <v>38945</v>
      </c>
      <c r="E58" s="17">
        <v>20788.8</v>
      </c>
      <c r="F58" s="28">
        <v>0</v>
      </c>
      <c r="G58" s="18"/>
    </row>
    <row r="59" spans="1:7" ht="25.5">
      <c r="A59" s="29" t="s">
        <v>200</v>
      </c>
      <c r="B59" s="16" t="s">
        <v>201</v>
      </c>
      <c r="C59" s="17">
        <v>105000</v>
      </c>
      <c r="D59" s="17">
        <v>49474</v>
      </c>
      <c r="E59" s="17">
        <v>48663.72</v>
      </c>
      <c r="F59" s="28">
        <f t="shared" si="0"/>
        <v>98.362210453975834</v>
      </c>
      <c r="G59" s="18"/>
    </row>
    <row r="60" spans="1:7" ht="25.5">
      <c r="A60" s="29" t="s">
        <v>202</v>
      </c>
      <c r="B60" s="16" t="s">
        <v>161</v>
      </c>
      <c r="C60" s="17">
        <v>2030300</v>
      </c>
      <c r="D60" s="17">
        <v>1010000</v>
      </c>
      <c r="E60" s="17">
        <v>652520.41</v>
      </c>
      <c r="F60" s="28">
        <f t="shared" si="0"/>
        <v>64.605981188118804</v>
      </c>
      <c r="G60" s="18"/>
    </row>
    <row r="61" spans="1:7" ht="13.5" thickBot="1">
      <c r="A61" s="30" t="s">
        <v>203</v>
      </c>
      <c r="B61" s="31" t="s">
        <v>204</v>
      </c>
      <c r="C61" s="32">
        <v>2500000</v>
      </c>
      <c r="D61" s="32">
        <v>0</v>
      </c>
      <c r="E61" s="32">
        <v>0</v>
      </c>
      <c r="F61" s="49">
        <v>0</v>
      </c>
      <c r="G61" s="18"/>
    </row>
    <row r="62" spans="1:7" ht="13.5" thickBot="1">
      <c r="A62" s="19" t="s">
        <v>78</v>
      </c>
      <c r="B62" s="20" t="s">
        <v>80</v>
      </c>
      <c r="C62" s="21">
        <f>SUM(C11:C61)</f>
        <v>374966866.70999998</v>
      </c>
      <c r="D62" s="21">
        <f>SUM(D11:D61)</f>
        <v>205444007.90999997</v>
      </c>
      <c r="E62" s="21">
        <f>SUM(E11:E61)</f>
        <v>183291787.03999996</v>
      </c>
      <c r="F62" s="50">
        <f t="shared" si="0"/>
        <v>89.217392565810755</v>
      </c>
      <c r="G62" s="18"/>
    </row>
    <row r="64" spans="1:7" ht="15.75">
      <c r="A64" s="102" t="s">
        <v>109</v>
      </c>
      <c r="B64" s="14"/>
      <c r="C64" s="13"/>
      <c r="D64" s="13"/>
      <c r="E64" s="13"/>
    </row>
    <row r="65" spans="1:5" ht="15.75">
      <c r="A65" s="103" t="s">
        <v>110</v>
      </c>
      <c r="B65" s="14"/>
      <c r="C65" s="13"/>
      <c r="D65" s="6" t="s">
        <v>111</v>
      </c>
      <c r="E65" s="13"/>
    </row>
  </sheetData>
  <mergeCells count="3">
    <mergeCell ref="B6:E6"/>
    <mergeCell ref="B7:E7"/>
    <mergeCell ref="B8:E8"/>
  </mergeCell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zoomScaleSheetLayoutView="90" workbookViewId="0">
      <selection activeCell="A8" sqref="A8:G8"/>
    </sheetView>
  </sheetViews>
  <sheetFormatPr defaultRowHeight="12.75"/>
  <cols>
    <col min="1" max="1" width="9.140625" style="2"/>
    <col min="2" max="2" width="60.5703125" style="2" customWidth="1"/>
    <col min="3" max="3" width="13.42578125" style="2" customWidth="1"/>
    <col min="4" max="4" width="14" style="2" customWidth="1"/>
    <col min="5" max="5" width="15.140625" style="2" customWidth="1"/>
    <col min="6" max="6" width="9.7109375" style="2" customWidth="1"/>
    <col min="7" max="16384" width="9.140625" style="2"/>
  </cols>
  <sheetData>
    <row r="1" spans="1:7">
      <c r="C1" s="3" t="s">
        <v>250</v>
      </c>
    </row>
    <row r="2" spans="1:7">
      <c r="C2" s="12" t="str">
        <f>'Додаток 1'!D2</f>
        <v>до проєкту рішення виконавчого комітету</v>
      </c>
    </row>
    <row r="3" spans="1:7">
      <c r="C3" s="12" t="str">
        <f>'Додаток 1'!D3</f>
        <v>Здолбунівської міської ради</v>
      </c>
    </row>
    <row r="4" spans="1:7">
      <c r="C4" s="12" t="str">
        <f>'Додаток 1'!D4</f>
        <v>від 11 липня 2024 року № ____</v>
      </c>
    </row>
    <row r="5" spans="1:7">
      <c r="C5" s="12"/>
    </row>
    <row r="6" spans="1:7" ht="18.75">
      <c r="A6" s="104" t="s">
        <v>113</v>
      </c>
      <c r="B6" s="104"/>
      <c r="C6" s="104"/>
      <c r="D6" s="104"/>
      <c r="E6" s="104"/>
      <c r="F6" s="104"/>
      <c r="G6" s="104"/>
    </row>
    <row r="7" spans="1:7" ht="18.75">
      <c r="A7" s="104" t="s">
        <v>85</v>
      </c>
      <c r="B7" s="104"/>
      <c r="C7" s="104"/>
      <c r="D7" s="104"/>
      <c r="E7" s="104"/>
      <c r="F7" s="104"/>
      <c r="G7" s="104"/>
    </row>
    <row r="8" spans="1:7" ht="18.75">
      <c r="A8" s="104" t="s">
        <v>295</v>
      </c>
      <c r="B8" s="104"/>
      <c r="C8" s="104"/>
      <c r="D8" s="104"/>
      <c r="E8" s="104"/>
      <c r="F8" s="104"/>
      <c r="G8" s="104"/>
    </row>
    <row r="10" spans="1:7" ht="13.5" thickBot="1">
      <c r="F10" s="2" t="s">
        <v>0</v>
      </c>
    </row>
    <row r="11" spans="1:7" ht="61.5" customHeight="1" thickBot="1">
      <c r="A11" s="44" t="s">
        <v>115</v>
      </c>
      <c r="B11" s="45" t="s">
        <v>116</v>
      </c>
      <c r="C11" s="45" t="s">
        <v>258</v>
      </c>
      <c r="D11" s="45" t="s">
        <v>284</v>
      </c>
      <c r="E11" s="45" t="s">
        <v>285</v>
      </c>
      <c r="F11" s="46" t="s">
        <v>86</v>
      </c>
    </row>
    <row r="12" spans="1:7" s="38" customFormat="1" ht="15" customHeight="1">
      <c r="A12" s="82" t="s">
        <v>206</v>
      </c>
      <c r="B12" s="83" t="s">
        <v>207</v>
      </c>
      <c r="C12" s="84">
        <v>211102519</v>
      </c>
      <c r="D12" s="84">
        <v>113707191.98</v>
      </c>
      <c r="E12" s="84">
        <v>105556798.76000001</v>
      </c>
      <c r="F12" s="85">
        <f>E12/D12*100</f>
        <v>92.832121629181046</v>
      </c>
    </row>
    <row r="13" spans="1:7" s="38" customFormat="1" ht="15.75" customHeight="1">
      <c r="A13" s="29" t="s">
        <v>208</v>
      </c>
      <c r="B13" s="16" t="s">
        <v>209</v>
      </c>
      <c r="C13" s="17">
        <v>46886790.890000001</v>
      </c>
      <c r="D13" s="17">
        <v>25121739.91</v>
      </c>
      <c r="E13" s="17">
        <v>23208489.629999999</v>
      </c>
      <c r="F13" s="86">
        <f t="shared" ref="F13:F30" si="0">E13/D13*100</f>
        <v>92.384085310753463</v>
      </c>
    </row>
    <row r="14" spans="1:7" s="38" customFormat="1" ht="15" customHeight="1">
      <c r="A14" s="29" t="s">
        <v>210</v>
      </c>
      <c r="B14" s="16" t="s">
        <v>211</v>
      </c>
      <c r="C14" s="17">
        <v>4563939</v>
      </c>
      <c r="D14" s="17">
        <v>2623550</v>
      </c>
      <c r="E14" s="17">
        <v>1423182.5</v>
      </c>
      <c r="F14" s="86">
        <f t="shared" si="0"/>
        <v>54.246440891158933</v>
      </c>
    </row>
    <row r="15" spans="1:7" s="38" customFormat="1" ht="15" customHeight="1">
      <c r="A15" s="29" t="s">
        <v>212</v>
      </c>
      <c r="B15" s="16" t="s">
        <v>213</v>
      </c>
      <c r="C15" s="17">
        <v>154127</v>
      </c>
      <c r="D15" s="17">
        <v>72245</v>
      </c>
      <c r="E15" s="17">
        <v>60906.17</v>
      </c>
      <c r="F15" s="86">
        <f t="shared" si="0"/>
        <v>84.305031490068515</v>
      </c>
    </row>
    <row r="16" spans="1:7" s="38" customFormat="1" ht="15" customHeight="1">
      <c r="A16" s="29" t="s">
        <v>214</v>
      </c>
      <c r="B16" s="16" t="s">
        <v>215</v>
      </c>
      <c r="C16" s="17">
        <v>9989173</v>
      </c>
      <c r="D16" s="17">
        <v>5641992</v>
      </c>
      <c r="E16" s="17">
        <v>4674604.16</v>
      </c>
      <c r="F16" s="86">
        <f t="shared" si="0"/>
        <v>82.853789229052438</v>
      </c>
    </row>
    <row r="17" spans="1:6" s="38" customFormat="1" ht="14.25" customHeight="1">
      <c r="A17" s="29" t="s">
        <v>216</v>
      </c>
      <c r="B17" s="16" t="s">
        <v>217</v>
      </c>
      <c r="C17" s="17">
        <v>4541432.22</v>
      </c>
      <c r="D17" s="17">
        <v>2977341.22</v>
      </c>
      <c r="E17" s="17">
        <v>2100233.84</v>
      </c>
      <c r="F17" s="86">
        <f t="shared" si="0"/>
        <v>70.540582513414435</v>
      </c>
    </row>
    <row r="18" spans="1:6" s="38" customFormat="1" ht="14.25" customHeight="1">
      <c r="A18" s="29" t="s">
        <v>218</v>
      </c>
      <c r="B18" s="16" t="s">
        <v>219</v>
      </c>
      <c r="C18" s="17">
        <v>93240</v>
      </c>
      <c r="D18" s="17">
        <v>71798</v>
      </c>
      <c r="E18" s="17">
        <v>42979.62</v>
      </c>
      <c r="F18" s="86">
        <f t="shared" si="0"/>
        <v>59.861862447421942</v>
      </c>
    </row>
    <row r="19" spans="1:6" s="38" customFormat="1" ht="15.75" customHeight="1">
      <c r="A19" s="29" t="s">
        <v>220</v>
      </c>
      <c r="B19" s="16" t="s">
        <v>221</v>
      </c>
      <c r="C19" s="17">
        <v>14355682</v>
      </c>
      <c r="D19" s="17">
        <v>8188642</v>
      </c>
      <c r="E19" s="17">
        <v>6142601.7599999998</v>
      </c>
      <c r="F19" s="86">
        <f t="shared" si="0"/>
        <v>75.013680656694973</v>
      </c>
    </row>
    <row r="20" spans="1:6" s="38" customFormat="1" ht="14.25" customHeight="1">
      <c r="A20" s="29" t="s">
        <v>222</v>
      </c>
      <c r="B20" s="16" t="s">
        <v>223</v>
      </c>
      <c r="C20" s="17">
        <v>1294076</v>
      </c>
      <c r="D20" s="17">
        <v>709668</v>
      </c>
      <c r="E20" s="17">
        <v>428770.32</v>
      </c>
      <c r="F20" s="86">
        <f t="shared" si="0"/>
        <v>60.41843791744872</v>
      </c>
    </row>
    <row r="21" spans="1:6" s="38" customFormat="1" ht="15" customHeight="1">
      <c r="A21" s="29" t="s">
        <v>224</v>
      </c>
      <c r="B21" s="16" t="s">
        <v>225</v>
      </c>
      <c r="C21" s="17">
        <v>5268501</v>
      </c>
      <c r="D21" s="17">
        <v>2939974</v>
      </c>
      <c r="E21" s="17">
        <v>1709363.1</v>
      </c>
      <c r="F21" s="86">
        <f t="shared" si="0"/>
        <v>58.142116222796538</v>
      </c>
    </row>
    <row r="22" spans="1:6" s="38" customFormat="1" ht="14.25" customHeight="1">
      <c r="A22" s="29" t="s">
        <v>226</v>
      </c>
      <c r="B22" s="16" t="s">
        <v>227</v>
      </c>
      <c r="C22" s="17">
        <v>2564749.15</v>
      </c>
      <c r="D22" s="17">
        <v>1303304.1499999999</v>
      </c>
      <c r="E22" s="17">
        <v>1054198.99</v>
      </c>
      <c r="F22" s="86">
        <f t="shared" si="0"/>
        <v>80.886644149794208</v>
      </c>
    </row>
    <row r="23" spans="1:6" s="38" customFormat="1" ht="15">
      <c r="A23" s="29" t="s">
        <v>228</v>
      </c>
      <c r="B23" s="16" t="s">
        <v>229</v>
      </c>
      <c r="C23" s="17">
        <v>1401341</v>
      </c>
      <c r="D23" s="17">
        <v>854850</v>
      </c>
      <c r="E23" s="17">
        <v>423363.11</v>
      </c>
      <c r="F23" s="86">
        <f t="shared" si="0"/>
        <v>49.524841785108499</v>
      </c>
    </row>
    <row r="24" spans="1:6" s="38" customFormat="1" ht="26.25" customHeight="1">
      <c r="A24" s="29" t="s">
        <v>230</v>
      </c>
      <c r="B24" s="16" t="s">
        <v>231</v>
      </c>
      <c r="C24" s="17">
        <v>96381</v>
      </c>
      <c r="D24" s="17">
        <v>72086</v>
      </c>
      <c r="E24" s="17">
        <v>44571</v>
      </c>
      <c r="F24" s="86">
        <f t="shared" si="0"/>
        <v>61.830313791859723</v>
      </c>
    </row>
    <row r="25" spans="1:6" s="38" customFormat="1" ht="28.5" customHeight="1">
      <c r="A25" s="29" t="s">
        <v>232</v>
      </c>
      <c r="B25" s="16" t="s">
        <v>233</v>
      </c>
      <c r="C25" s="17">
        <v>64175760.420000002</v>
      </c>
      <c r="D25" s="17">
        <v>36833639.420000002</v>
      </c>
      <c r="E25" s="17">
        <v>32959334.379999999</v>
      </c>
      <c r="F25" s="86">
        <f t="shared" si="0"/>
        <v>89.481612186559218</v>
      </c>
    </row>
    <row r="26" spans="1:6" s="38" customFormat="1" ht="15" customHeight="1">
      <c r="A26" s="29" t="s">
        <v>234</v>
      </c>
      <c r="B26" s="16" t="s">
        <v>235</v>
      </c>
      <c r="C26" s="17">
        <v>1533500</v>
      </c>
      <c r="D26" s="17">
        <v>1472831.2</v>
      </c>
      <c r="E26" s="17">
        <v>1450331.2</v>
      </c>
      <c r="F26" s="86">
        <f t="shared" si="0"/>
        <v>98.472330026686024</v>
      </c>
    </row>
    <row r="27" spans="1:6" s="38" customFormat="1" ht="14.25" customHeight="1">
      <c r="A27" s="29" t="s">
        <v>236</v>
      </c>
      <c r="B27" s="16" t="s">
        <v>237</v>
      </c>
      <c r="C27" s="17">
        <v>4288100</v>
      </c>
      <c r="D27" s="17">
        <v>2713100</v>
      </c>
      <c r="E27" s="17">
        <v>1918501.15</v>
      </c>
      <c r="F27" s="86">
        <f t="shared" si="0"/>
        <v>70.71251151818953</v>
      </c>
    </row>
    <row r="28" spans="1:6" s="38" customFormat="1" ht="14.25" customHeight="1">
      <c r="A28" s="29" t="s">
        <v>238</v>
      </c>
      <c r="B28" s="16" t="s">
        <v>239</v>
      </c>
      <c r="C28" s="17">
        <v>157555.03</v>
      </c>
      <c r="D28" s="17">
        <v>140055.03</v>
      </c>
      <c r="E28" s="17">
        <v>93557.35</v>
      </c>
      <c r="F28" s="28">
        <f t="shared" si="0"/>
        <v>66.800421234424789</v>
      </c>
    </row>
    <row r="29" spans="1:6" s="38" customFormat="1" ht="15.75" customHeight="1" thickBot="1">
      <c r="A29" s="87" t="s">
        <v>240</v>
      </c>
      <c r="B29" s="88" t="s">
        <v>241</v>
      </c>
      <c r="C29" s="89">
        <v>2500000</v>
      </c>
      <c r="D29" s="89">
        <v>0</v>
      </c>
      <c r="E29" s="89">
        <v>0</v>
      </c>
      <c r="F29" s="28">
        <v>0</v>
      </c>
    </row>
    <row r="30" spans="1:6" ht="18.75" customHeight="1" thickBot="1">
      <c r="A30" s="19" t="s">
        <v>78</v>
      </c>
      <c r="B30" s="20" t="s">
        <v>80</v>
      </c>
      <c r="C30" s="21">
        <f>SUM(C12:C29)</f>
        <v>374966866.70999998</v>
      </c>
      <c r="D30" s="21">
        <f>SUM(D12:D29)</f>
        <v>205444007.91</v>
      </c>
      <c r="E30" s="21">
        <f>SUM(E12:E29)</f>
        <v>183291787.03999999</v>
      </c>
      <c r="F30" s="90">
        <f t="shared" si="0"/>
        <v>89.217392565810755</v>
      </c>
    </row>
    <row r="33" spans="1:5" ht="15.75">
      <c r="A33" s="102" t="s">
        <v>109</v>
      </c>
      <c r="B33" s="14"/>
      <c r="C33" s="13"/>
      <c r="D33" s="13"/>
      <c r="E33" s="13"/>
    </row>
    <row r="34" spans="1:5" ht="15.75">
      <c r="A34" s="103" t="s">
        <v>110</v>
      </c>
      <c r="B34" s="14"/>
      <c r="C34" s="13"/>
      <c r="D34" s="6" t="s">
        <v>111</v>
      </c>
      <c r="E34" s="13"/>
    </row>
  </sheetData>
  <mergeCells count="3">
    <mergeCell ref="A6:G6"/>
    <mergeCell ref="A7:G7"/>
    <mergeCell ref="A8:G8"/>
  </mergeCells>
  <pageMargins left="0.7" right="0.7" top="0.75" bottom="0.75" header="0.3" footer="0.3"/>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zoomScaleNormal="100" zoomScaleSheetLayoutView="90" workbookViewId="0">
      <selection activeCell="A8" sqref="A8:F8"/>
    </sheetView>
  </sheetViews>
  <sheetFormatPr defaultRowHeight="12.75"/>
  <cols>
    <col min="1" max="1" width="9.140625" style="2"/>
    <col min="2" max="2" width="52.140625" style="2" customWidth="1"/>
    <col min="3" max="4" width="15" style="2" customWidth="1"/>
    <col min="5" max="5" width="13.85546875" style="2" customWidth="1"/>
    <col min="6" max="6" width="9.42578125" style="2" customWidth="1"/>
    <col min="7" max="16384" width="9.140625" style="2"/>
  </cols>
  <sheetData>
    <row r="1" spans="1:7">
      <c r="D1" s="3" t="s">
        <v>251</v>
      </c>
    </row>
    <row r="2" spans="1:7">
      <c r="D2" s="12" t="str">
        <f>'Додаток 1'!D2</f>
        <v>до проєкту рішення виконавчого комітету</v>
      </c>
    </row>
    <row r="3" spans="1:7">
      <c r="D3" s="12" t="str">
        <f>'Додаток 1'!D3</f>
        <v>Здолбунівської міської ради</v>
      </c>
    </row>
    <row r="4" spans="1:7">
      <c r="D4" s="12" t="str">
        <f>'Додаток 1'!D4</f>
        <v>від 11 липня 2024 року № ____</v>
      </c>
    </row>
    <row r="5" spans="1:7">
      <c r="D5" s="12"/>
    </row>
    <row r="6" spans="1:7" ht="18.75">
      <c r="A6" s="104" t="s">
        <v>252</v>
      </c>
      <c r="B6" s="104"/>
      <c r="C6" s="104"/>
      <c r="D6" s="104"/>
      <c r="E6" s="104"/>
      <c r="F6" s="104"/>
    </row>
    <row r="7" spans="1:7" ht="18.75">
      <c r="A7" s="104" t="s">
        <v>85</v>
      </c>
      <c r="B7" s="104"/>
      <c r="C7" s="104"/>
      <c r="D7" s="104"/>
      <c r="E7" s="104"/>
      <c r="F7" s="104"/>
    </row>
    <row r="8" spans="1:7" ht="18.75">
      <c r="A8" s="104" t="s">
        <v>294</v>
      </c>
      <c r="B8" s="104"/>
      <c r="C8" s="104"/>
      <c r="D8" s="104"/>
      <c r="E8" s="104"/>
      <c r="F8" s="104"/>
    </row>
    <row r="9" spans="1:7">
      <c r="D9" s="12"/>
    </row>
    <row r="10" spans="1:7">
      <c r="D10" s="12"/>
    </row>
    <row r="11" spans="1:7" ht="13.5" thickBot="1">
      <c r="F11" s="2" t="s">
        <v>253</v>
      </c>
    </row>
    <row r="12" spans="1:7" s="38" customFormat="1" ht="66.75" customHeight="1" thickBot="1">
      <c r="A12" s="44" t="s">
        <v>115</v>
      </c>
      <c r="B12" s="45" t="s">
        <v>116</v>
      </c>
      <c r="C12" s="45" t="s">
        <v>258</v>
      </c>
      <c r="D12" s="45" t="s">
        <v>286</v>
      </c>
      <c r="E12" s="45" t="s">
        <v>285</v>
      </c>
      <c r="F12" s="46" t="s">
        <v>86</v>
      </c>
    </row>
    <row r="13" spans="1:7" ht="49.5" customHeight="1">
      <c r="A13" s="27" t="s">
        <v>117</v>
      </c>
      <c r="B13" s="22" t="s">
        <v>118</v>
      </c>
      <c r="C13" s="23">
        <v>0</v>
      </c>
      <c r="D13" s="23">
        <v>0</v>
      </c>
      <c r="E13" s="23">
        <v>2255456.2799999998</v>
      </c>
      <c r="F13" s="28">
        <v>0</v>
      </c>
      <c r="G13" s="18"/>
    </row>
    <row r="14" spans="1:7" s="38" customFormat="1" ht="38.25">
      <c r="A14" s="27" t="s">
        <v>127</v>
      </c>
      <c r="B14" s="22" t="s">
        <v>128</v>
      </c>
      <c r="C14" s="23">
        <v>259400</v>
      </c>
      <c r="D14" s="23">
        <v>259400</v>
      </c>
      <c r="E14" s="23">
        <v>1095077.03</v>
      </c>
      <c r="F14" s="28">
        <v>100</v>
      </c>
    </row>
    <row r="15" spans="1:7" s="38" customFormat="1" ht="15">
      <c r="A15" s="99" t="s">
        <v>293</v>
      </c>
      <c r="B15" s="22" t="s">
        <v>278</v>
      </c>
      <c r="C15" s="23">
        <v>0</v>
      </c>
      <c r="D15" s="23">
        <v>0</v>
      </c>
      <c r="E15" s="23">
        <v>28976.26</v>
      </c>
      <c r="F15" s="28">
        <v>0</v>
      </c>
    </row>
    <row r="16" spans="1:7" s="38" customFormat="1" ht="15">
      <c r="A16" s="99" t="s">
        <v>141</v>
      </c>
      <c r="B16" s="22" t="s">
        <v>142</v>
      </c>
      <c r="C16" s="23">
        <v>453400</v>
      </c>
      <c r="D16" s="23">
        <v>453400</v>
      </c>
      <c r="E16" s="23">
        <v>357157.54</v>
      </c>
      <c r="F16" s="28">
        <f t="shared" ref="F16:F39" si="0">E16/D16*100</f>
        <v>78.77316718129687</v>
      </c>
    </row>
    <row r="17" spans="1:7" s="38" customFormat="1" ht="16.5" customHeight="1">
      <c r="A17" s="29" t="s">
        <v>242</v>
      </c>
      <c r="B17" s="16" t="s">
        <v>243</v>
      </c>
      <c r="C17" s="17">
        <v>1566729.61</v>
      </c>
      <c r="D17" s="17">
        <v>1526729.61</v>
      </c>
      <c r="E17" s="17">
        <v>1316729.6100000001</v>
      </c>
      <c r="F17" s="28">
        <f t="shared" si="0"/>
        <v>86.245108588677994</v>
      </c>
    </row>
    <row r="18" spans="1:7" s="38" customFormat="1" ht="17.25" customHeight="1">
      <c r="A18" s="47" t="s">
        <v>270</v>
      </c>
      <c r="B18" s="16" t="s">
        <v>271</v>
      </c>
      <c r="C18" s="17">
        <v>500000</v>
      </c>
      <c r="D18" s="17">
        <v>0</v>
      </c>
      <c r="E18" s="17">
        <v>0</v>
      </c>
      <c r="F18" s="28">
        <v>0</v>
      </c>
    </row>
    <row r="19" spans="1:7" s="38" customFormat="1" ht="27.75" customHeight="1">
      <c r="A19" s="29" t="s">
        <v>244</v>
      </c>
      <c r="B19" s="16" t="s">
        <v>245</v>
      </c>
      <c r="C19" s="17">
        <v>150000</v>
      </c>
      <c r="D19" s="17">
        <v>100000</v>
      </c>
      <c r="E19" s="17">
        <v>0</v>
      </c>
      <c r="F19" s="28">
        <v>0</v>
      </c>
    </row>
    <row r="20" spans="1:7" s="38" customFormat="1" ht="17.25" customHeight="1">
      <c r="A20" s="29" t="s">
        <v>246</v>
      </c>
      <c r="B20" s="16" t="s">
        <v>247</v>
      </c>
      <c r="C20" s="17">
        <v>31400</v>
      </c>
      <c r="D20" s="17">
        <v>31400</v>
      </c>
      <c r="E20" s="17">
        <v>31399</v>
      </c>
      <c r="F20" s="28">
        <f t="shared" si="0"/>
        <v>99.996815286624212</v>
      </c>
    </row>
    <row r="21" spans="1:7" s="38" customFormat="1" ht="20.25" customHeight="1">
      <c r="A21" s="47" t="s">
        <v>155</v>
      </c>
      <c r="B21" s="16" t="s">
        <v>156</v>
      </c>
      <c r="C21" s="17">
        <v>1024000</v>
      </c>
      <c r="D21" s="17">
        <v>924000</v>
      </c>
      <c r="E21" s="17">
        <v>124812</v>
      </c>
      <c r="F21" s="28">
        <f t="shared" si="0"/>
        <v>13.507792207792207</v>
      </c>
    </row>
    <row r="22" spans="1:7" s="38" customFormat="1" ht="18" customHeight="1">
      <c r="A22" s="29" t="s">
        <v>248</v>
      </c>
      <c r="B22" s="16" t="s">
        <v>249</v>
      </c>
      <c r="C22" s="17">
        <v>530000</v>
      </c>
      <c r="D22" s="17">
        <v>265000</v>
      </c>
      <c r="E22" s="17">
        <v>98000</v>
      </c>
      <c r="F22" s="28">
        <f t="shared" si="0"/>
        <v>36.981132075471699</v>
      </c>
    </row>
    <row r="23" spans="1:7" s="38" customFormat="1" ht="15">
      <c r="A23" s="29" t="s">
        <v>157</v>
      </c>
      <c r="B23" s="16" t="s">
        <v>75</v>
      </c>
      <c r="C23" s="17">
        <v>800000</v>
      </c>
      <c r="D23" s="17">
        <v>700000</v>
      </c>
      <c r="E23" s="17">
        <v>700000</v>
      </c>
      <c r="F23" s="28">
        <f t="shared" si="0"/>
        <v>100</v>
      </c>
      <c r="G23" s="48"/>
    </row>
    <row r="24" spans="1:7" s="38" customFormat="1" ht="27.75" customHeight="1">
      <c r="A24" s="29" t="s">
        <v>158</v>
      </c>
      <c r="B24" s="16" t="s">
        <v>159</v>
      </c>
      <c r="C24" s="17">
        <v>2120000</v>
      </c>
      <c r="D24" s="17">
        <v>2120000</v>
      </c>
      <c r="E24" s="17">
        <v>2120000</v>
      </c>
      <c r="F24" s="28">
        <f t="shared" si="0"/>
        <v>100</v>
      </c>
    </row>
    <row r="25" spans="1:7" s="38" customFormat="1" ht="15">
      <c r="A25" s="29" t="s">
        <v>162</v>
      </c>
      <c r="B25" s="16" t="s">
        <v>163</v>
      </c>
      <c r="C25" s="17">
        <v>4010343</v>
      </c>
      <c r="D25" s="17">
        <v>2012671.5</v>
      </c>
      <c r="E25" s="17">
        <v>771419.66</v>
      </c>
      <c r="F25" s="28">
        <v>0</v>
      </c>
    </row>
    <row r="26" spans="1:7" s="38" customFormat="1" ht="25.5">
      <c r="A26" s="29" t="s">
        <v>164</v>
      </c>
      <c r="B26" s="16" t="s">
        <v>165</v>
      </c>
      <c r="C26" s="17">
        <v>780066.8</v>
      </c>
      <c r="D26" s="17">
        <v>640101.80000000005</v>
      </c>
      <c r="E26" s="17">
        <v>529410.75</v>
      </c>
      <c r="F26" s="28">
        <f t="shared" si="0"/>
        <v>82.707274061719545</v>
      </c>
    </row>
    <row r="27" spans="1:7" s="38" customFormat="1" ht="15">
      <c r="A27" s="47" t="s">
        <v>170</v>
      </c>
      <c r="B27" s="16" t="s">
        <v>171</v>
      </c>
      <c r="C27" s="17">
        <v>500000</v>
      </c>
      <c r="D27" s="17">
        <v>250000</v>
      </c>
      <c r="E27" s="17">
        <v>517771.49</v>
      </c>
      <c r="F27" s="28">
        <v>0</v>
      </c>
    </row>
    <row r="28" spans="1:7" s="38" customFormat="1" ht="24.75" customHeight="1">
      <c r="A28" s="47" t="s">
        <v>174</v>
      </c>
      <c r="B28" s="16" t="s">
        <v>175</v>
      </c>
      <c r="C28" s="17">
        <v>0</v>
      </c>
      <c r="D28" s="17">
        <v>0</v>
      </c>
      <c r="E28" s="17">
        <v>222.88</v>
      </c>
      <c r="F28" s="28">
        <v>0</v>
      </c>
    </row>
    <row r="29" spans="1:7" s="38" customFormat="1" ht="66" customHeight="1">
      <c r="A29" s="47" t="s">
        <v>272</v>
      </c>
      <c r="B29" s="16" t="s">
        <v>274</v>
      </c>
      <c r="C29" s="17">
        <v>266730</v>
      </c>
      <c r="D29" s="17">
        <v>266730</v>
      </c>
      <c r="E29" s="17">
        <v>266730</v>
      </c>
      <c r="F29" s="28">
        <f t="shared" si="0"/>
        <v>100</v>
      </c>
    </row>
    <row r="30" spans="1:7" s="38" customFormat="1" ht="66.75" customHeight="1">
      <c r="A30" s="47" t="s">
        <v>273</v>
      </c>
      <c r="B30" s="16" t="s">
        <v>275</v>
      </c>
      <c r="C30" s="17">
        <v>1449270</v>
      </c>
      <c r="D30" s="17">
        <v>1449270</v>
      </c>
      <c r="E30" s="17">
        <v>1449270</v>
      </c>
      <c r="F30" s="28">
        <f t="shared" si="0"/>
        <v>100</v>
      </c>
    </row>
    <row r="31" spans="1:7" s="38" customFormat="1" ht="15">
      <c r="A31" s="47" t="s">
        <v>178</v>
      </c>
      <c r="B31" s="16" t="s">
        <v>276</v>
      </c>
      <c r="C31" s="17">
        <v>5069863.2</v>
      </c>
      <c r="D31" s="17">
        <v>2000000</v>
      </c>
      <c r="E31" s="17">
        <v>2000000</v>
      </c>
      <c r="F31" s="28">
        <f t="shared" si="0"/>
        <v>100</v>
      </c>
    </row>
    <row r="32" spans="1:7" s="38" customFormat="1" ht="29.25" customHeight="1">
      <c r="A32" s="47" t="s">
        <v>182</v>
      </c>
      <c r="B32" s="16" t="s">
        <v>183</v>
      </c>
      <c r="C32" s="17">
        <v>100000</v>
      </c>
      <c r="D32" s="17">
        <v>100000</v>
      </c>
      <c r="E32" s="17">
        <v>0</v>
      </c>
      <c r="F32" s="28">
        <v>0</v>
      </c>
    </row>
    <row r="33" spans="1:7" s="38" customFormat="1" ht="15">
      <c r="A33" s="47" t="s">
        <v>277</v>
      </c>
      <c r="B33" s="16" t="s">
        <v>278</v>
      </c>
      <c r="C33" s="17">
        <v>0</v>
      </c>
      <c r="D33" s="17">
        <v>0</v>
      </c>
      <c r="E33" s="17">
        <v>596539.18000000005</v>
      </c>
      <c r="F33" s="28">
        <v>0</v>
      </c>
    </row>
    <row r="34" spans="1:7" s="38" customFormat="1" ht="18" customHeight="1">
      <c r="A34" s="47" t="s">
        <v>187</v>
      </c>
      <c r="B34" s="16" t="s">
        <v>279</v>
      </c>
      <c r="C34" s="17">
        <v>23000</v>
      </c>
      <c r="D34" s="17">
        <v>11500</v>
      </c>
      <c r="E34" s="17">
        <v>81123</v>
      </c>
      <c r="F34" s="28">
        <v>0</v>
      </c>
      <c r="G34" s="48"/>
    </row>
    <row r="35" spans="1:7" s="38" customFormat="1" ht="27" customHeight="1">
      <c r="A35" s="100" t="s">
        <v>189</v>
      </c>
      <c r="B35" s="88" t="s">
        <v>190</v>
      </c>
      <c r="C35" s="89">
        <v>0</v>
      </c>
      <c r="D35" s="89">
        <v>0</v>
      </c>
      <c r="E35" s="89">
        <v>6515.67</v>
      </c>
      <c r="F35" s="91">
        <v>0</v>
      </c>
      <c r="G35" s="48"/>
    </row>
    <row r="36" spans="1:7" s="38" customFormat="1" ht="34.5" customHeight="1">
      <c r="A36" s="87" t="s">
        <v>196</v>
      </c>
      <c r="B36" s="88" t="s">
        <v>197</v>
      </c>
      <c r="C36" s="89">
        <v>208000</v>
      </c>
      <c r="D36" s="89">
        <v>104000</v>
      </c>
      <c r="E36" s="89">
        <v>121363</v>
      </c>
      <c r="F36" s="86">
        <v>0</v>
      </c>
    </row>
    <row r="37" spans="1:7" s="38" customFormat="1" ht="18.75" customHeight="1">
      <c r="A37" s="92" t="s">
        <v>254</v>
      </c>
      <c r="B37" s="16" t="s">
        <v>256</v>
      </c>
      <c r="C37" s="17">
        <v>10000</v>
      </c>
      <c r="D37" s="17">
        <v>10000</v>
      </c>
      <c r="E37" s="93">
        <v>0</v>
      </c>
      <c r="F37" s="86">
        <v>0</v>
      </c>
    </row>
    <row r="38" spans="1:7" s="38" customFormat="1" ht="18.75" customHeight="1">
      <c r="A38" s="92" t="s">
        <v>255</v>
      </c>
      <c r="B38" s="16" t="s">
        <v>257</v>
      </c>
      <c r="C38" s="17">
        <v>5000</v>
      </c>
      <c r="D38" s="17">
        <v>5000</v>
      </c>
      <c r="E38" s="93">
        <v>0</v>
      </c>
      <c r="F38" s="86">
        <v>0</v>
      </c>
    </row>
    <row r="39" spans="1:7" s="38" customFormat="1" ht="15.75" thickBot="1">
      <c r="A39" s="94" t="s">
        <v>78</v>
      </c>
      <c r="B39" s="95" t="s">
        <v>80</v>
      </c>
      <c r="C39" s="96">
        <f>SUM(C13:C38)</f>
        <v>19857202.609999999</v>
      </c>
      <c r="D39" s="96">
        <f>SUM(D13:D38)</f>
        <v>13229202.91</v>
      </c>
      <c r="E39" s="97">
        <f>SUM(E13:E38)</f>
        <v>14467973.35</v>
      </c>
      <c r="F39" s="50">
        <f t="shared" si="0"/>
        <v>109.3639083807809</v>
      </c>
    </row>
    <row r="40" spans="1:7" s="38" customFormat="1" ht="15"/>
    <row r="41" spans="1:7" s="38" customFormat="1" ht="8.25" customHeight="1"/>
    <row r="42" spans="1:7" ht="15.75">
      <c r="A42" s="102" t="s">
        <v>109</v>
      </c>
      <c r="B42" s="14"/>
      <c r="C42" s="13"/>
      <c r="D42" s="13"/>
      <c r="E42" s="13"/>
    </row>
    <row r="43" spans="1:7" ht="15.75">
      <c r="A43" s="103" t="s">
        <v>110</v>
      </c>
      <c r="B43" s="14"/>
      <c r="C43" s="13"/>
      <c r="D43" s="6" t="s">
        <v>111</v>
      </c>
      <c r="E43" s="13"/>
    </row>
  </sheetData>
  <mergeCells count="3">
    <mergeCell ref="A6:F6"/>
    <mergeCell ref="A7:F7"/>
    <mergeCell ref="A8:F8"/>
  </mergeCells>
  <pageMargins left="0.7" right="0.7" top="0.75" bottom="0.75" header="0.3" footer="0.3"/>
  <pageSetup paperSize="9" scale="84"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vt:i4>
      </vt:variant>
    </vt:vector>
  </HeadingPairs>
  <TitlesOfParts>
    <vt:vector size="11" baseType="lpstr">
      <vt:lpstr>Додаток 1</vt:lpstr>
      <vt:lpstr>Додаток 2</vt:lpstr>
      <vt:lpstr>Додаток 3</vt:lpstr>
      <vt:lpstr>Додаток 4</vt:lpstr>
      <vt:lpstr>Додаток 5</vt:lpstr>
      <vt:lpstr>'Додаток 1'!Заголовки_для_печати</vt:lpstr>
      <vt:lpstr>'Додаток 1'!Область_печати</vt:lpstr>
      <vt:lpstr>'Додаток 2'!Область_печати</vt:lpstr>
      <vt:lpstr>'Додаток 3'!Область_печати</vt:lpstr>
      <vt:lpstr>'Додаток 4'!Область_печати</vt:lpstr>
      <vt:lpstr>'Додаток 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Користувач Asus</cp:lastModifiedBy>
  <cp:lastPrinted>2023-10-11T06:02:01Z</cp:lastPrinted>
  <dcterms:created xsi:type="dcterms:W3CDTF">2023-07-12T08:16:06Z</dcterms:created>
  <dcterms:modified xsi:type="dcterms:W3CDTF">2024-07-05T07:20:44Z</dcterms:modified>
</cp:coreProperties>
</file>