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Мої документи\Рішення\23.10.24\"/>
    </mc:Choice>
  </mc:AlternateContent>
  <bookViews>
    <workbookView xWindow="0" yWindow="0" windowWidth="20490" windowHeight="7650"/>
  </bookViews>
  <sheets>
    <sheet name="Додаток 1" sheetId="1" r:id="rId1"/>
    <sheet name="Додаток 2" sheetId="2" r:id="rId2"/>
    <sheet name="Додаток 3" sheetId="3" r:id="rId3"/>
    <sheet name="Додаток 4" sheetId="4" r:id="rId4"/>
    <sheet name="Додаток 5" sheetId="5" r:id="rId5"/>
  </sheets>
  <definedNames>
    <definedName name="_xlnm.Print_Titles" localSheetId="0">'Додаток 1'!$10:$10</definedName>
    <definedName name="_xlnm.Print_Area" localSheetId="0">'Додаток 1'!$A$1:$F$65</definedName>
    <definedName name="_xlnm.Print_Area" localSheetId="1">'Додаток 2'!$A$1:$F$30</definedName>
    <definedName name="_xlnm.Print_Area" localSheetId="2">'Додаток 3'!$A$1:$F$69</definedName>
    <definedName name="_xlnm.Print_Area" localSheetId="3">'Додаток 4'!$A$1:$F$38</definedName>
    <definedName name="_xlnm.Print_Area" localSheetId="4">'Додаток 5'!$A$1:$F$50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37" i="5" l="1"/>
  <c r="F29" i="4" l="1"/>
  <c r="F61" i="3"/>
  <c r="F33" i="3"/>
  <c r="F29" i="3"/>
  <c r="F17" i="3"/>
  <c r="F22" i="2" l="1"/>
  <c r="F56" i="1"/>
  <c r="F53" i="1"/>
  <c r="F52" i="1"/>
  <c r="F51" i="1"/>
  <c r="F49" i="1"/>
  <c r="E45" i="5" l="1"/>
  <c r="F24" i="5"/>
  <c r="F17" i="5"/>
  <c r="F47" i="3"/>
  <c r="F46" i="3"/>
  <c r="F25" i="3"/>
  <c r="C61" i="1" l="1"/>
  <c r="D60" i="1"/>
  <c r="C60" i="1"/>
  <c r="F57" i="1"/>
  <c r="F55" i="1"/>
  <c r="F47" i="1"/>
  <c r="E60" i="1" l="1"/>
  <c r="F35" i="5" l="1"/>
  <c r="F34" i="5"/>
  <c r="F40" i="3" l="1"/>
  <c r="E25" i="2"/>
  <c r="D25" i="2"/>
  <c r="C25" i="2"/>
  <c r="F38" i="1"/>
  <c r="F14" i="1"/>
  <c r="D45" i="5" l="1"/>
  <c r="C45" i="5"/>
  <c r="F36" i="5"/>
  <c r="F27" i="5"/>
  <c r="F25" i="5"/>
  <c r="F23" i="5"/>
  <c r="F22" i="5"/>
  <c r="F21" i="5"/>
  <c r="F18" i="5"/>
  <c r="F45" i="5" l="1"/>
  <c r="E31" i="4"/>
  <c r="D31" i="4"/>
  <c r="C31" i="4"/>
  <c r="F28" i="4"/>
  <c r="F27" i="4"/>
  <c r="F26" i="4"/>
  <c r="F25" i="4"/>
  <c r="F24" i="4"/>
  <c r="F23" i="4"/>
  <c r="F22" i="4"/>
  <c r="F21" i="4"/>
  <c r="F20" i="4"/>
  <c r="F19" i="4"/>
  <c r="F18" i="4"/>
  <c r="F17" i="4"/>
  <c r="F16" i="4"/>
  <c r="F15" i="4"/>
  <c r="F14" i="4"/>
  <c r="F13" i="4"/>
  <c r="F12" i="4"/>
  <c r="E64" i="3"/>
  <c r="D64" i="3"/>
  <c r="C64" i="3"/>
  <c r="F62" i="3"/>
  <c r="F60" i="3"/>
  <c r="F58" i="3"/>
  <c r="F57" i="3"/>
  <c r="F56" i="3"/>
  <c r="F55" i="3"/>
  <c r="F54" i="3"/>
  <c r="F53" i="3"/>
  <c r="F52" i="3"/>
  <c r="F51" i="3"/>
  <c r="F50" i="3"/>
  <c r="F49" i="3"/>
  <c r="F48" i="3"/>
  <c r="F45" i="3"/>
  <c r="F44" i="3"/>
  <c r="F43" i="3"/>
  <c r="F42" i="3"/>
  <c r="F41" i="3"/>
  <c r="F39" i="3"/>
  <c r="F38" i="3"/>
  <c r="F37" i="3"/>
  <c r="F36" i="3"/>
  <c r="F35" i="3"/>
  <c r="F34" i="3"/>
  <c r="F32" i="3"/>
  <c r="F30" i="3"/>
  <c r="F28" i="3"/>
  <c r="F27" i="3"/>
  <c r="F26" i="3"/>
  <c r="F24" i="3"/>
  <c r="F23" i="3"/>
  <c r="F22" i="3"/>
  <c r="F21" i="3"/>
  <c r="F20" i="3"/>
  <c r="F19" i="3"/>
  <c r="F18" i="3"/>
  <c r="F16" i="3"/>
  <c r="F15" i="3"/>
  <c r="F14" i="3"/>
  <c r="F13" i="3"/>
  <c r="F12" i="3"/>
  <c r="F11" i="3"/>
  <c r="E26" i="2"/>
  <c r="D26" i="2"/>
  <c r="C26" i="2"/>
  <c r="F24" i="2"/>
  <c r="F23" i="2"/>
  <c r="F16" i="2"/>
  <c r="F11" i="2"/>
  <c r="E61" i="1"/>
  <c r="D61" i="1"/>
  <c r="F27" i="1"/>
  <c r="F64" i="3" l="1"/>
  <c r="F26" i="2"/>
  <c r="F31" i="4"/>
  <c r="F25" i="2"/>
  <c r="D4" i="5"/>
  <c r="D3" i="5"/>
  <c r="D2" i="5"/>
  <c r="C4" i="4"/>
  <c r="C3" i="4"/>
  <c r="C2" i="4"/>
  <c r="D4" i="3"/>
  <c r="D3" i="3"/>
  <c r="D2" i="3"/>
  <c r="D4" i="2"/>
  <c r="D3" i="2"/>
  <c r="D2" i="2"/>
  <c r="F11" i="1"/>
  <c r="F12" i="1"/>
  <c r="F13" i="1"/>
  <c r="F15" i="1"/>
  <c r="F16" i="1"/>
  <c r="F17" i="1"/>
  <c r="F18" i="1"/>
  <c r="F19" i="1"/>
  <c r="F20" i="1"/>
  <c r="F21" i="1"/>
  <c r="F22" i="1"/>
  <c r="F23" i="1"/>
  <c r="F24" i="1"/>
  <c r="F25" i="1"/>
  <c r="F26" i="1"/>
  <c r="F28" i="1"/>
  <c r="F29" i="1"/>
  <c r="F30" i="1"/>
  <c r="F31" i="1"/>
  <c r="F32" i="1"/>
  <c r="F33" i="1"/>
  <c r="F34" i="1"/>
  <c r="F35" i="1"/>
  <c r="F36" i="1"/>
  <c r="F37" i="1"/>
  <c r="F39" i="1"/>
  <c r="F40" i="1"/>
  <c r="F41" i="1"/>
  <c r="F42" i="1"/>
  <c r="F43" i="1"/>
  <c r="F44" i="1"/>
  <c r="F45" i="1"/>
  <c r="F46" i="1"/>
  <c r="F48" i="1"/>
  <c r="F50" i="1"/>
  <c r="F54" i="1"/>
  <c r="F58" i="1"/>
  <c r="F59" i="1"/>
  <c r="F60" i="1"/>
  <c r="F61" i="1"/>
</calcChain>
</file>

<file path=xl/sharedStrings.xml><?xml version="1.0" encoding="utf-8"?>
<sst xmlns="http://schemas.openxmlformats.org/spreadsheetml/2006/main" count="402" uniqueCount="318">
  <si>
    <t>грн.</t>
  </si>
  <si>
    <t>ККД</t>
  </si>
  <si>
    <t>Доходи</t>
  </si>
  <si>
    <t>11010100</t>
  </si>
  <si>
    <t>Податок на доходи фізичних осіб, що сплачується податковими агентами, із доходів платника податку у вигляді заробітної плати</t>
  </si>
  <si>
    <t>11010400</t>
  </si>
  <si>
    <t>Податок на доходи фізичних осіб, що сплачується податковими агентами, із доходів платника податку інших ніж заробітна плата</t>
  </si>
  <si>
    <t>11010500</t>
  </si>
  <si>
    <t>Податок на доходи фізичних осіб, що сплачується фізичними особами за результатами річного декларування</t>
  </si>
  <si>
    <t>11020200</t>
  </si>
  <si>
    <t>Податок на прибуток підприємств та фінансових установ комунальної власності</t>
  </si>
  <si>
    <t>13010100</t>
  </si>
  <si>
    <t>Рентна плата за спеціальне використання лісових ресурсів в частині деревини, заготовленої в порядку рубок головного користування</t>
  </si>
  <si>
    <t>13010200</t>
  </si>
  <si>
    <t>Рентна плата за спеціальне використання лісових ресурсів (крім рентної плати за спеціальне використання лісових ресурсів в частині деревини, заготовленої в порядку рубок головного користування)</t>
  </si>
  <si>
    <t>13030100</t>
  </si>
  <si>
    <t>Рентна плата за користування надрами для видобування інших корисних копалин загальнодержавного значення</t>
  </si>
  <si>
    <t>13040100</t>
  </si>
  <si>
    <t>Рентна плата за користування надрами для видобування корисних копалин місцевого значення</t>
  </si>
  <si>
    <t>14021900</t>
  </si>
  <si>
    <t>Пальне</t>
  </si>
  <si>
    <t>14031900</t>
  </si>
  <si>
    <t>14040100</t>
  </si>
  <si>
    <t>Акцизний податок з реалізації виробниками та/або імпортерами, у тому числі в роздрібній торгівлі тютюнових виробів, тютюну та промислових замінників тютюну, рідин, що використовуються в електронних сигаретах, що оподатковується згідно з підпунктом 213.1.1</t>
  </si>
  <si>
    <t>14040200</t>
  </si>
  <si>
    <t>Акцизний податок з реалізації суб`єктами господарювання роздрібної торгівлі підакцизних товарів (крім тих, що оподатковуються згідно з підпунктом 213.1.14 пункту 213.1 статті 213 Податкового кодексу України)</t>
  </si>
  <si>
    <t>18010100</t>
  </si>
  <si>
    <t>Податок на нерухоме майно, відмінне від земельної ділянки, сплачений юридичними особами, які є власниками об`єктів житлової нерухомості</t>
  </si>
  <si>
    <t>18010200</t>
  </si>
  <si>
    <t>Податок на нерухоме майно, відмінне від земельної ділянки, сплачений фізичними особами, які є власниками об`єктів житлової нерухомості</t>
  </si>
  <si>
    <t>18010300</t>
  </si>
  <si>
    <t>Податок на нерухоме майно, відмінне від земельної ділянки, сплачений фізичними особами, які є власниками об`єктів нежитлової нерухомості</t>
  </si>
  <si>
    <t>18010400</t>
  </si>
  <si>
    <t>Податок на нерухоме майно, відмінне від земельної ділянки, сплачений юридичними особами, які є власниками об`єктів нежитлової нерухомості</t>
  </si>
  <si>
    <t>18010500</t>
  </si>
  <si>
    <t>Земельний податок з юридичних осіб</t>
  </si>
  <si>
    <t>18010600</t>
  </si>
  <si>
    <t>Орендна плата з юридичних осіб</t>
  </si>
  <si>
    <t>18010700</t>
  </si>
  <si>
    <t>Земельний податок з фізичних осіб</t>
  </si>
  <si>
    <t>18010900</t>
  </si>
  <si>
    <t>Орендна плата з фізичних осіб</t>
  </si>
  <si>
    <t>18011000</t>
  </si>
  <si>
    <t>Транспортний податок з фізичних осіб</t>
  </si>
  <si>
    <t>18011100</t>
  </si>
  <si>
    <t>Транспортний податок з юридичних осіб</t>
  </si>
  <si>
    <t>18030100</t>
  </si>
  <si>
    <t>Туристичний збір, сплачений юридичними особами</t>
  </si>
  <si>
    <t>18050300</t>
  </si>
  <si>
    <t>Єдиний податок з юридичних осіб</t>
  </si>
  <si>
    <t>18050400</t>
  </si>
  <si>
    <t>Єдиний податок з фізичних осіб</t>
  </si>
  <si>
    <t>18050500</t>
  </si>
  <si>
    <t>Єдиний податок з сільськогосподарських товаровиробників, у яких частка сільськогосподарського товаровиробництва за попередній податковий (звітний) рік дорівнює або перевищує 75 відсотків</t>
  </si>
  <si>
    <t>Інші надходження</t>
  </si>
  <si>
    <t>21081100</t>
  </si>
  <si>
    <t>Адміністративні штрафи та інші санкції</t>
  </si>
  <si>
    <t>21081500</t>
  </si>
  <si>
    <t>Штрафні санкції, що застосовуються відповідно до Закону України `Про державне регулювання виробництва і обігу спирту етилового, коньячного і плодового, алкогольних напоїв, тютюнових виробів, рідин, що використовуються в електронних сигаретах, та пального`</t>
  </si>
  <si>
    <t>21082400</t>
  </si>
  <si>
    <t>Кошти гарантійного та реєстраційного внесків, що визначені Законом України `Про оренду державного та комунального майна`, які підлягають перерахуванню оператором електронного майданчика до відповідного бюджету</t>
  </si>
  <si>
    <t>22012500</t>
  </si>
  <si>
    <t>Плата за надання інших адміністративних послуг</t>
  </si>
  <si>
    <t>22012600</t>
  </si>
  <si>
    <t>Адміністративний збір за державну реєстрацію речових прав на нерухоме майно та їх обтяжень</t>
  </si>
  <si>
    <t>22090100</t>
  </si>
  <si>
    <t>Державне мито, що сплачується за місцем розгляду та оформлення документів, у тому числі за оформлення документів на спадщину і дарування</t>
  </si>
  <si>
    <t>22090400</t>
  </si>
  <si>
    <t>Державне мито, пов`язане з видачею та оформленням закордонних паспортів (посвідок) та паспортів громадян України</t>
  </si>
  <si>
    <t>24060300</t>
  </si>
  <si>
    <t>41033900</t>
  </si>
  <si>
    <t>Освітня субвенція з державного бюджету місцевим бюджетам</t>
  </si>
  <si>
    <t>41051000</t>
  </si>
  <si>
    <t>Субвенція з місцевого бюджету на здійснення переданих видатків у сфері освіти за рахунок коштів освітньої субвенції</t>
  </si>
  <si>
    <t>41053900</t>
  </si>
  <si>
    <t>Інші субвенції з місцевого бюджету</t>
  </si>
  <si>
    <t>41057700</t>
  </si>
  <si>
    <t>Субвенція з місцевого бюджету на виконання окремих заходів з реалізації соціального проекту `Активні парки - локації здорової України` за рахунок відповідної субвенції з державного бюджету</t>
  </si>
  <si>
    <t xml:space="preserve"> </t>
  </si>
  <si>
    <t xml:space="preserve">Усього ( без урахування трансфертів) </t>
  </si>
  <si>
    <t xml:space="preserve">Усього </t>
  </si>
  <si>
    <t>Додаток 1</t>
  </si>
  <si>
    <t>Здолбунівської міської ради</t>
  </si>
  <si>
    <t>Аналіз виконання доходів загального фонду</t>
  </si>
  <si>
    <t>бюджету Здолбунівської міської територіальної громади</t>
  </si>
  <si>
    <t>% виконання</t>
  </si>
  <si>
    <t>19010100</t>
  </si>
  <si>
    <t>Екологічний податок, який справляється за викиди в атмосферне повітря забруднюючих речовин стаціонарними джерелами забруднення (за винятком викидів в атмосферне повітря двоокису вуглецю)</t>
  </si>
  <si>
    <t>19010200</t>
  </si>
  <si>
    <t>Надходження від скидів забруднюючих речовин безпосередньо у водні об`єкти</t>
  </si>
  <si>
    <t>19010300</t>
  </si>
  <si>
    <t>Надходження від розміщення відходів у спеціально відведених для цього місцях чи на об`єктах, крім розміщення окремих видів відходів як вторинної сировини</t>
  </si>
  <si>
    <t>24062100</t>
  </si>
  <si>
    <t>Грошові стягнення за шкоду, заподіяну порушенням законодавства про охорону навколишнього природного середовища внаслідок господарської та іншої діяльності</t>
  </si>
  <si>
    <t>25010100</t>
  </si>
  <si>
    <t>Плата за послуги, що надаються бюджетними установами згідно з їх основною діяльністю</t>
  </si>
  <si>
    <t>25010200</t>
  </si>
  <si>
    <t>Надходження бюджетних установ від додаткової (господарської) діяльності</t>
  </si>
  <si>
    <t>25010300</t>
  </si>
  <si>
    <t>Плата за оренду майна бюджетних установ, що здійснюється відповідно до Закону України `Про оренду державного та комунального майна`</t>
  </si>
  <si>
    <t>25010400</t>
  </si>
  <si>
    <t>Надходження бюджетних установ від реалізації в установленому порядку майна (крім нерухомого майна)</t>
  </si>
  <si>
    <t>25020100</t>
  </si>
  <si>
    <t>Благодійні внески, гранти та дарунки</t>
  </si>
  <si>
    <t>25020200</t>
  </si>
  <si>
    <t>Надходження, що отримують бюджетні установи від підприємств, організацій, фізичних осіб та від інших бюджетних установ для виконання цільових заходів, у тому числі заходів з відчуження для суспільних потреб земельних ділянок та розміщених на них інших об`</t>
  </si>
  <si>
    <t>Кошти від продажу земельних ділянок несільськогосподарського призначення, що перебувають у державній або комунальній власності, та земельних ділянок, які знаходяться на території Автономної Республіки Крим</t>
  </si>
  <si>
    <t>Аналіз виконання доходів спецільного фонду</t>
  </si>
  <si>
    <t>Додаток 3</t>
  </si>
  <si>
    <t>Аналіз виконання видатків загального фонду</t>
  </si>
  <si>
    <t>Додаток 2</t>
  </si>
  <si>
    <t>Код</t>
  </si>
  <si>
    <t>Показник</t>
  </si>
  <si>
    <t>0110150</t>
  </si>
  <si>
    <t>Організаційне, інформаційно-аналітичне та матеріально-технічне забезпечення діяльності обласної ради, районної ради, районної у місті ради (у разі її створення), міської, селищної, сільської рад</t>
  </si>
  <si>
    <t>0110180</t>
  </si>
  <si>
    <t>Інша діяльність у сфері державного управління</t>
  </si>
  <si>
    <t>0113032</t>
  </si>
  <si>
    <t>Надання пільг окремим категоріям громадян з оплати послуг зв`язку</t>
  </si>
  <si>
    <t>0113033</t>
  </si>
  <si>
    <t>Компенсаційні виплати на пільговий проїзд автомобільним транспортом окремим категоріям громадян</t>
  </si>
  <si>
    <t>0113035</t>
  </si>
  <si>
    <t>Компенсаційні виплати за пільговий проїзд окремих категорій громадян на залізничному транспорті</t>
  </si>
  <si>
    <t>0113104</t>
  </si>
  <si>
    <t>Забезпечення соціальними послугами за місцем проживання громадян, які не здатні до самообслуговування у зв`язку з похилим віком, хворобою, інвалідністю</t>
  </si>
  <si>
    <t>0113160</t>
  </si>
  <si>
    <t>Надання соціальних гарантій фізичним особам, які надають соціальні послуги громадянам похилого віку, особам з інвалідністю, дітям з інвалідністю, хворим, які не здатні до самообслуговування і потребують сторонньої допомоги</t>
  </si>
  <si>
    <t>0113242</t>
  </si>
  <si>
    <t>Інші заходи у сфері соціального захисту і соціального забезпечення</t>
  </si>
  <si>
    <t>0114082</t>
  </si>
  <si>
    <t>Інші заходи в галузі культури і мистецтва</t>
  </si>
  <si>
    <t>0116012</t>
  </si>
  <si>
    <t>Забезпечення діяльності з виробництва, транспортування, постачання теплової енергії</t>
  </si>
  <si>
    <t>0116013</t>
  </si>
  <si>
    <t>Забезпечення діяльності водопровідно-каналізаційного господарства</t>
  </si>
  <si>
    <t>0116017</t>
  </si>
  <si>
    <t>Інша діяльність, пов`язана з експлуатацією об`єктів житлово-комунального господарства</t>
  </si>
  <si>
    <t>0116030</t>
  </si>
  <si>
    <t>Організація благоустрою населених пунктів</t>
  </si>
  <si>
    <t>0117130</t>
  </si>
  <si>
    <t>Здійснення заходів із землеустрою</t>
  </si>
  <si>
    <t>0117461</t>
  </si>
  <si>
    <t>Утримання та розвиток автомобільних доріг та дорожньої інфраструктури за рахунок коштів місцевого бюджету</t>
  </si>
  <si>
    <t>0117680</t>
  </si>
  <si>
    <t>Членські внески до асоціацій органів місцевого самоврядування</t>
  </si>
  <si>
    <t>0117693</t>
  </si>
  <si>
    <t>Інші заходи, пов`язані з економічною діяльністю</t>
  </si>
  <si>
    <t>0118110</t>
  </si>
  <si>
    <t>Заходи із запобігання та ліквідації надзвичайних ситуацій та наслідків стихійного лиха</t>
  </si>
  <si>
    <t>0118220</t>
  </si>
  <si>
    <t>Заходи та роботи з мобілізаційної підготовки місцевого значення</t>
  </si>
  <si>
    <t>0118240</t>
  </si>
  <si>
    <t>Заходи та роботи з територіальної оборони</t>
  </si>
  <si>
    <t>0119770</t>
  </si>
  <si>
    <t>0119800</t>
  </si>
  <si>
    <t>Субвенція з місцевого бюджету державному бюджету на виконання програм соціально-економічного розвитку регіонів</t>
  </si>
  <si>
    <t>0610160</t>
  </si>
  <si>
    <t>Керівництво і управління у відповідній сфері у містах (місті Києві), селищах, селах, територіальних громадах</t>
  </si>
  <si>
    <t>0611010</t>
  </si>
  <si>
    <t>Надання дошкільної освіти</t>
  </si>
  <si>
    <t>0611021</t>
  </si>
  <si>
    <t>Надання загальної середньої освіти закладами загальної середньої освіти за рахунок коштів місцевого бюджету</t>
  </si>
  <si>
    <t>0611031</t>
  </si>
  <si>
    <t>Надання загальної середньої освіти закладами загальної середньої освіти за рахунок освітньої субвенції</t>
  </si>
  <si>
    <t>0611070</t>
  </si>
  <si>
    <t>Надання позашкільної освіти закладами позашкільної освіти, заходи із позашкільної роботи з дітьми</t>
  </si>
  <si>
    <t>0611080</t>
  </si>
  <si>
    <t>Надання спеціалізованої освіти мистецькими школами</t>
  </si>
  <si>
    <t>0611142</t>
  </si>
  <si>
    <t>Інші програми та заходи у сфері освіти</t>
  </si>
  <si>
    <t>0611151</t>
  </si>
  <si>
    <t>Забезпечення діяльності інклюзивно-ресурсних центрів за рахунок коштів місцевого бюджету</t>
  </si>
  <si>
    <t>0611152</t>
  </si>
  <si>
    <t>Забезпечення діяльності інклюзивно-ресурсних центрів за рахунок освітньої субвенції</t>
  </si>
  <si>
    <t>0612010</t>
  </si>
  <si>
    <t>Багатопрофільна стаціонарна медична допомога населенню</t>
  </si>
  <si>
    <t>0612100</t>
  </si>
  <si>
    <t>Стоматологічна допомога населенню</t>
  </si>
  <si>
    <t>0612111</t>
  </si>
  <si>
    <t>Первинна медична допомога населенню, що надається центрами первинної медичної (медико-санітарної) допомоги</t>
  </si>
  <si>
    <t>Видатки, пов`язані з наданням підтримки внутрішньо перемішеним та/або евакуйованим особам у зв`язку із введенням воєнного стану</t>
  </si>
  <si>
    <t>0614030</t>
  </si>
  <si>
    <t>Забезпечення діяльності бібліотек</t>
  </si>
  <si>
    <t>0614040</t>
  </si>
  <si>
    <t>Забезпечення діяльності музеїв i виставок</t>
  </si>
  <si>
    <t>0614060</t>
  </si>
  <si>
    <t>Забезпечення діяльності палаців i будинків культури, клубів, центрів дозвілля та iнших клубних закладів</t>
  </si>
  <si>
    <t>0614082</t>
  </si>
  <si>
    <t>0615011</t>
  </si>
  <si>
    <t>Проведення навчально-тренувальних зборів і змагань з олімпійських видів спорту</t>
  </si>
  <si>
    <t>0615012</t>
  </si>
  <si>
    <t>Проведення навчально-тренувальних зборів і змагань з неолімпійських видів спорту</t>
  </si>
  <si>
    <t>0615031</t>
  </si>
  <si>
    <t>Утримання та навчально-тренувальна робота комунальних дитячо-юнацьких спортивних шкіл</t>
  </si>
  <si>
    <t>0615049</t>
  </si>
  <si>
    <t>Виконання окремих заходів з реалізації соціального проекту `Активні парки - локації здорової України`</t>
  </si>
  <si>
    <t>0615053</t>
  </si>
  <si>
    <t>Фінансова підтримка на утримання місцевих осередків (рад) всеукраїнських об`єднань фізкультурно-спортивної спрямованості</t>
  </si>
  <si>
    <t>3710160</t>
  </si>
  <si>
    <t>3718710</t>
  </si>
  <si>
    <t>Резервний фонд місцевого бюджету</t>
  </si>
  <si>
    <t>Аналіз виконання видатків загального  фонду</t>
  </si>
  <si>
    <t>2111</t>
  </si>
  <si>
    <t>Заробітна плата</t>
  </si>
  <si>
    <t>2120</t>
  </si>
  <si>
    <t>Нарахування на оплату праці</t>
  </si>
  <si>
    <t>2210</t>
  </si>
  <si>
    <t>Предмети, матеріали, обладнання та інвентар</t>
  </si>
  <si>
    <t>2220</t>
  </si>
  <si>
    <t>Медикаменти та перев`язувальні матеріали</t>
  </si>
  <si>
    <t>2230</t>
  </si>
  <si>
    <t>Продукти харчування</t>
  </si>
  <si>
    <t>2240</t>
  </si>
  <si>
    <t>Оплата послуг (крім комунальних)</t>
  </si>
  <si>
    <t>2250</t>
  </si>
  <si>
    <t>Видатки на відрядження</t>
  </si>
  <si>
    <t>2271</t>
  </si>
  <si>
    <t>Оплата теплопостачання</t>
  </si>
  <si>
    <t>2272</t>
  </si>
  <si>
    <t>Оплата водопостачання та водовідведення</t>
  </si>
  <si>
    <t>2273</t>
  </si>
  <si>
    <t>Оплата електроенергії</t>
  </si>
  <si>
    <t>2274</t>
  </si>
  <si>
    <t>Оплата природного газу</t>
  </si>
  <si>
    <t>2275</t>
  </si>
  <si>
    <t>Оплата інших енергоносіїв та інших комунальних послуг</t>
  </si>
  <si>
    <t>2282</t>
  </si>
  <si>
    <t>Окремі заходи по реалізації державних (регіональних) програм, не віднесені до заходів розвитку</t>
  </si>
  <si>
    <t>2610</t>
  </si>
  <si>
    <t>Субсидії та поточні трансферти підприємствам (установам, організаціям)</t>
  </si>
  <si>
    <t>2620</t>
  </si>
  <si>
    <t>Поточні трансферти органам державного управління інших рівнів</t>
  </si>
  <si>
    <t>2730</t>
  </si>
  <si>
    <t>Інші виплати населенню</t>
  </si>
  <si>
    <t>2800</t>
  </si>
  <si>
    <t>Інші поточні видатки</t>
  </si>
  <si>
    <t>9000</t>
  </si>
  <si>
    <t>Нерозподілені видатки</t>
  </si>
  <si>
    <t>0117310</t>
  </si>
  <si>
    <t>Будівництво об`єктів житлово-комунального господарства</t>
  </si>
  <si>
    <t>0117350</t>
  </si>
  <si>
    <t>Розроблення схем планування та забудови територій (містобудівної документації)</t>
  </si>
  <si>
    <t>0117670</t>
  </si>
  <si>
    <t>Внески до статутного капіталу суб`єктів господарювання</t>
  </si>
  <si>
    <t>0118340</t>
  </si>
  <si>
    <t>Природоохоронні заходи за рахунок цільових фондів</t>
  </si>
  <si>
    <t>Додаток 4</t>
  </si>
  <si>
    <t>Додаток 5</t>
  </si>
  <si>
    <t>Аналіз виконання видатків спеціального фонду</t>
  </si>
  <si>
    <t>грн</t>
  </si>
  <si>
    <t>0617321</t>
  </si>
  <si>
    <t>0617322</t>
  </si>
  <si>
    <t>Будівництво освітніх установ та закладів</t>
  </si>
  <si>
    <t>Будівництво медичних установ та закладів</t>
  </si>
  <si>
    <t>План на 2024 рік</t>
  </si>
  <si>
    <t>Податок на доходи фізичних осіб у вигляді мінімального податкового зобов`язання, що підлягає сплаті фізичними особами</t>
  </si>
  <si>
    <t>21010300</t>
  </si>
  <si>
    <t>Частина чистого прибутку (доходу) комунальних унітарних підприємств та їх об`єднань, що вилучається до відповідного місцевого бюджету</t>
  </si>
  <si>
    <t>31020000</t>
  </si>
  <si>
    <t>Надходження коштів від Державного фонду дорогоцінних металів і дорогоцінного каміння</t>
  </si>
  <si>
    <t>Субвенція з місцевого бюджету за рахунок залишку коштів освітньої субвенції, що утворився на початок бюджетного періоду</t>
  </si>
  <si>
    <t>0113112</t>
  </si>
  <si>
    <t>Заходи державної політики з питань дітей та їх соціального захисту</t>
  </si>
  <si>
    <t>0611061</t>
  </si>
  <si>
    <t>Надання загальної середньої освіти закладами загальної середньої освіти за рахунок залишку коштів за освітньою субвенцією на кінець бюджетного періоду (крім залишку коштів, що мають цільове призначення, виділених відповідно до рішень Кабінету Міністр</t>
  </si>
  <si>
    <t>0613133</t>
  </si>
  <si>
    <t>0117330</t>
  </si>
  <si>
    <t>Будівництво інших об'єктів комунальної власності</t>
  </si>
  <si>
    <t>0611291</t>
  </si>
  <si>
    <t>0611292</t>
  </si>
  <si>
    <t>Співфінансування заходів, що реалізуються за рахунок залишку коштів за освітньою субвенцією на кінець бюджетного періоду, що мають цільове призначення, виділених відповідно до рішень Кабінету Міністрів України у попередніх бюджетних періодах (за спеціальним фондом державного бюджету)</t>
  </si>
  <si>
    <t>Реалізація заходів за рахунок залишку коштів за освітньою субвенцією на кінець бюджетного періоду, що мають цільове призначення, виділених відповідно до рішень Кабінету Міністрів України у попередніх бюджетних періодах (за спеціальним фондом державного бюджету)</t>
  </si>
  <si>
    <t>Багатопрофільна стаціонарна медична допомога</t>
  </si>
  <si>
    <t>0613210</t>
  </si>
  <si>
    <t>Організація та проведення громадських робіт</t>
  </si>
  <si>
    <t>Забезпечення діяльності музеїв і виставок</t>
  </si>
  <si>
    <t>Кошти за шкоду, що заподіяна на земельних ділянках державної та комунальної власності, які не надані у користування та не передані у власність, внаслідок їх самовільного зайняття, використання не за цільовим призначенням, зняття ґрунтового покриву (родючо шару грунту) без спеціального дозволу; відшкодування збитків за погіршення якості грунтового покриву тощо та за неодержання доходів у зв'язку з тимчасовим невикористанням земельних ділянок</t>
  </si>
  <si>
    <t>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t>
  </si>
  <si>
    <t>Субвенція з місцевого бюджету за рахунок залишку коштів субвенції на надання державної підтримки особам з особливими освітніми потребами, що утворився на початок бюджетного періоду</t>
  </si>
  <si>
    <t>0116071</t>
  </si>
  <si>
    <t>Відшкодування різниці між розміром ціни (тарифу) на теплову енергію, у тому числі її виробництво, транспортування та постачання, комунальні послуги, що затверджувалися або погоджувалися рішенням місцевого органу виконавчої влади та органу місцевого самоврядування, та розміром економічно обгрунтованих витрат на їх виробництво (надання)</t>
  </si>
  <si>
    <t>0611200</t>
  </si>
  <si>
    <t>0611210</t>
  </si>
  <si>
    <t>Надання освіти за рахунок субвенції з державного бюджету місцевим бюджетам на надання державної підтримки особам з особливими освітніми потребами</t>
  </si>
  <si>
    <t>Надання освіти за рахунок залишку коштів за субвенцією з державного бюджету місцевим бюджетам на надання державної підтримки особам з особливими освітніми потребами на кінець бюджетного періоду</t>
  </si>
  <si>
    <t>0113210</t>
  </si>
  <si>
    <t>Секретар міської ради</t>
  </si>
  <si>
    <t>Валентина КАПІТУЛА</t>
  </si>
  <si>
    <t>за 9 місяців 2024 року</t>
  </si>
  <si>
    <t>План на 9 місяців 2024 року</t>
  </si>
  <si>
    <t>Фактичне виконанння за 9 місяців 2024 року</t>
  </si>
  <si>
    <t>за 9 місяців 2024 року за програмною класифікацією видатків</t>
  </si>
  <si>
    <t>Фактичне виконанння за     9 місяців 2024 року</t>
  </si>
  <si>
    <t>за 9 місяців 2024 року за економічною класифікацією видатків</t>
  </si>
  <si>
    <t xml:space="preserve">План на  9 місяців 2024 року </t>
  </si>
  <si>
    <t>Субвенція з державного бюджету місцевим бюджетам на придбання обладнання, створення та модернізацію (проведення реконструкції та капітального ремонту) їдалень (харчоблоків) закладів загальної середньої освіти</t>
  </si>
  <si>
    <t>Субвенція з державного бюджету місцевим бюджетам на облаштування безпечних умов у закладах охорони здоров`я</t>
  </si>
  <si>
    <t>Інші дотації з місцевого бюджету</t>
  </si>
  <si>
    <t>Субвенція з місцевого бюджету на виплату грошової компенсації за належні для отримання жилі приміщення для сімей осіб, визначених пунктами 2 - 5 частини першої статті 10-1 Закону України `Про статус ветеранів війни, гарантії їх соціального захисту`, для о</t>
  </si>
  <si>
    <t>Субвенція з місцевого бюджету на забезпечення якісної, сучасної та доступної загальної середньої освіти `Нова українська школа` за рахунок відповідної субвенції з державного бюджету</t>
  </si>
  <si>
    <t>Кошти від відчуження майна, що належить Автономній Республіці Крим та майна, що перебуває в комунальній власності</t>
  </si>
  <si>
    <t>Надходження коштів від відшкодування втрат сільськогосподарського і лісогосподарського виробництва</t>
  </si>
  <si>
    <t>0119420</t>
  </si>
  <si>
    <t>Субвенція з місцевого бюджету на облаштування безпечних умов у закладах охорони здоров`я за рахунок відповідної субвенції з державного бюджету</t>
  </si>
  <si>
    <t>0615062</t>
  </si>
  <si>
    <t>Підтримка спорту вищих досягнень та організацій, які здійснюють фізкультурно-спортивну діяльність в регіоні</t>
  </si>
  <si>
    <t>Капітальні трансферти органам державного управління інших рівнів</t>
  </si>
  <si>
    <t>0113221</t>
  </si>
  <si>
    <t>Грошова компенсація за належні для отримання жилі приміщення для сімей осіб, визначених пунктами 2 – 5 частини першої статті 10-1 Закону України `Про статус ветеранів війни, гарантії їх соціального захисту'</t>
  </si>
  <si>
    <t>0611181</t>
  </si>
  <si>
    <t>0611182</t>
  </si>
  <si>
    <t>0611241</t>
  </si>
  <si>
    <t>0611242</t>
  </si>
  <si>
    <t>Співфінансування заходів, що реалізуються за рахунок субвенції з державного бюджету місцевим бюджетам на забезпечення якісної, сучасної та доступної загальної середньої освіти `Нова українська школа`</t>
  </si>
  <si>
    <t>Виконання заходів, спрямованих на забезпечення якісної, сучасної та доступної загальної середньої освіти «Нова українська школа» за рахунок субвенції з державного бюджету місцевим бюджетам</t>
  </si>
  <si>
    <t>Співфінансування заходів, що реалізуються за рахунок субвенції з державного бюджету місцевим бюджетам на придбання обладнання, створення та модернізацію (проведення реконструкції та капітального ремонту) їдалень (харчоблоків) закладів загальної середньої освіти</t>
  </si>
  <si>
    <t xml:space="preserve">до  рішення </t>
  </si>
  <si>
    <t>від 23 жовтня 2024 року №  2381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</si>
</sst>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7">
    <font>
      <sz val="10"/>
      <color theme="1"/>
      <name val="Calibri"/>
      <family val="2"/>
      <charset val="204"/>
      <scheme val="minor"/>
    </font>
    <font>
      <sz val="10"/>
      <color theme="1"/>
      <name val="Шрифт основного тексту"/>
      <family val="2"/>
      <charset val="204"/>
    </font>
    <font>
      <sz val="10"/>
      <color theme="1"/>
      <name val="Шрифт основного тексту"/>
      <family val="2"/>
      <charset val="204"/>
    </font>
    <font>
      <sz val="10"/>
      <name val="Arial"/>
      <family val="2"/>
      <charset val="204"/>
    </font>
    <font>
      <sz val="10"/>
      <name val="Arial"/>
      <charset val="204"/>
    </font>
    <font>
      <sz val="10"/>
      <color theme="1"/>
      <name val="Times New Roman"/>
      <family val="1"/>
      <charset val="204"/>
    </font>
    <font>
      <b/>
      <sz val="10"/>
      <color theme="1"/>
      <name val="Times New Roman"/>
      <family val="1"/>
      <charset val="204"/>
    </font>
    <font>
      <b/>
      <sz val="14"/>
      <color theme="1"/>
      <name val="Times New Roman"/>
      <family val="1"/>
      <charset val="204"/>
    </font>
    <font>
      <sz val="12"/>
      <color theme="1"/>
      <name val="Times New Roman"/>
      <family val="1"/>
      <charset val="204"/>
    </font>
    <font>
      <sz val="10"/>
      <name val="Times New Roman"/>
      <family val="1"/>
      <charset val="204"/>
    </font>
    <font>
      <b/>
      <sz val="10"/>
      <name val="Times New Roman"/>
      <family val="1"/>
      <charset val="204"/>
    </font>
    <font>
      <b/>
      <sz val="12"/>
      <color theme="1"/>
      <name val="Times New Roman"/>
      <family val="1"/>
      <charset val="204"/>
    </font>
    <font>
      <sz val="8"/>
      <color theme="1"/>
      <name val="Times New Roman"/>
      <family val="1"/>
      <charset val="204"/>
    </font>
    <font>
      <b/>
      <sz val="11"/>
      <color theme="1"/>
      <name val="Times New Roman"/>
      <family val="1"/>
      <charset val="204"/>
    </font>
    <font>
      <sz val="11"/>
      <color theme="1"/>
      <name val="Times New Roman"/>
      <family val="1"/>
      <charset val="204"/>
    </font>
    <font>
      <sz val="11"/>
      <name val="Times New Roman"/>
      <family val="1"/>
      <charset val="204"/>
    </font>
    <font>
      <b/>
      <sz val="11"/>
      <name val="Times New Roman"/>
      <family val="1"/>
      <charset val="204"/>
    </font>
  </fonts>
  <fills count="3">
    <fill>
      <patternFill patternType="none"/>
    </fill>
    <fill>
      <patternFill patternType="gray125"/>
    </fill>
    <fill>
      <patternFill patternType="solid">
        <fgColor indexed="41"/>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diagonal/>
    </border>
    <border>
      <left style="thin">
        <color indexed="64"/>
      </left>
      <right/>
      <top style="thin">
        <color indexed="64"/>
      </top>
      <bottom style="thin">
        <color indexed="64"/>
      </bottom>
      <diagonal/>
    </border>
    <border>
      <left style="thin">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s>
  <cellStyleXfs count="9">
    <xf numFmtId="0" fontId="0" fillId="0" borderId="0"/>
    <xf numFmtId="0" fontId="3" fillId="0" borderId="0"/>
    <xf numFmtId="0" fontId="2" fillId="0" borderId="0"/>
    <xf numFmtId="0" fontId="2" fillId="0" borderId="0"/>
    <xf numFmtId="0" fontId="2" fillId="0" borderId="0"/>
    <xf numFmtId="0" fontId="4" fillId="0" borderId="0"/>
    <xf numFmtId="0" fontId="3" fillId="0" borderId="0"/>
    <xf numFmtId="0" fontId="3" fillId="0" borderId="0"/>
    <xf numFmtId="0" fontId="1" fillId="0" borderId="0"/>
  </cellStyleXfs>
  <cellXfs count="108">
    <xf numFmtId="0" fontId="0" fillId="0" borderId="0" xfId="0"/>
    <xf numFmtId="0" fontId="7" fillId="0" borderId="0" xfId="0" applyFont="1" applyAlignment="1">
      <alignment horizontal="center"/>
    </xf>
    <xf numFmtId="0" fontId="5" fillId="0" borderId="0" xfId="0" applyFont="1"/>
    <xf numFmtId="4" fontId="5" fillId="0" borderId="0" xfId="0" applyNumberFormat="1" applyFont="1"/>
    <xf numFmtId="0" fontId="6" fillId="0" borderId="0" xfId="0" applyFont="1" applyAlignment="1">
      <alignment horizontal="center"/>
    </xf>
    <xf numFmtId="4" fontId="6" fillId="0" borderId="0" xfId="0" applyNumberFormat="1" applyFont="1" applyAlignment="1">
      <alignment horizontal="center"/>
    </xf>
    <xf numFmtId="4" fontId="8" fillId="0" borderId="0" xfId="0" applyNumberFormat="1" applyFont="1"/>
    <xf numFmtId="0" fontId="12" fillId="0" borderId="0" xfId="0" applyFont="1" applyAlignment="1">
      <alignment horizontal="center"/>
    </xf>
    <xf numFmtId="0" fontId="5" fillId="0" borderId="0" xfId="0" applyFont="1" applyAlignment="1">
      <alignment horizontal="center"/>
    </xf>
    <xf numFmtId="0" fontId="5" fillId="0" borderId="0" xfId="0" applyFont="1" applyAlignment="1">
      <alignment wrapText="1"/>
    </xf>
    <xf numFmtId="0" fontId="6" fillId="0" borderId="0" xfId="0" applyFont="1" applyAlignment="1">
      <alignment horizontal="center" wrapText="1"/>
    </xf>
    <xf numFmtId="4" fontId="5" fillId="0" borderId="0" xfId="0" applyNumberFormat="1" applyFont="1" applyAlignment="1">
      <alignment horizontal="right"/>
    </xf>
    <xf numFmtId="4" fontId="5" fillId="0" borderId="0" xfId="0" applyNumberFormat="1" applyFont="1" applyAlignment="1">
      <alignment horizontal="left"/>
    </xf>
    <xf numFmtId="4" fontId="11" fillId="0" borderId="0" xfId="0" applyNumberFormat="1" applyFont="1"/>
    <xf numFmtId="0" fontId="11" fillId="0" borderId="0" xfId="0" applyFont="1"/>
    <xf numFmtId="0" fontId="11" fillId="0" borderId="0" xfId="0" applyFont="1" applyAlignment="1">
      <alignment wrapText="1"/>
    </xf>
    <xf numFmtId="0" fontId="11" fillId="0" borderId="0" xfId="0" applyFont="1" applyAlignment="1">
      <alignment horizontal="left"/>
    </xf>
    <xf numFmtId="0" fontId="10" fillId="0" borderId="0" xfId="7" applyFont="1" applyAlignment="1">
      <alignment horizontal="center"/>
    </xf>
    <xf numFmtId="0" fontId="9" fillId="0" borderId="1" xfId="7" applyFont="1" applyBorder="1" applyAlignment="1">
      <alignment vertical="center" wrapText="1"/>
    </xf>
    <xf numFmtId="4" fontId="9" fillId="0" borderId="1" xfId="7" applyNumberFormat="1" applyFont="1" applyBorder="1" applyAlignment="1">
      <alignment vertical="center"/>
    </xf>
    <xf numFmtId="4" fontId="9" fillId="0" borderId="0" xfId="7" applyNumberFormat="1" applyFont="1" applyAlignment="1">
      <alignment vertical="center"/>
    </xf>
    <xf numFmtId="0" fontId="10" fillId="0" borderId="8" xfId="7" applyFont="1" applyBorder="1" applyAlignment="1">
      <alignment horizontal="center" vertical="center"/>
    </xf>
    <xf numFmtId="0" fontId="10" fillId="0" borderId="9" xfId="7" applyFont="1" applyBorder="1" applyAlignment="1">
      <alignment vertical="center" wrapText="1"/>
    </xf>
    <xf numFmtId="4" fontId="10" fillId="0" borderId="9" xfId="7" applyNumberFormat="1" applyFont="1" applyBorder="1" applyAlignment="1">
      <alignment vertical="center"/>
    </xf>
    <xf numFmtId="0" fontId="9" fillId="0" borderId="3" xfId="7" applyFont="1" applyBorder="1" applyAlignment="1">
      <alignment vertical="center" wrapText="1"/>
    </xf>
    <xf numFmtId="4" fontId="9" fillId="0" borderId="3" xfId="7" applyNumberFormat="1" applyFont="1" applyBorder="1" applyAlignment="1">
      <alignment vertical="center"/>
    </xf>
    <xf numFmtId="0" fontId="10" fillId="0" borderId="8" xfId="7" applyFont="1" applyBorder="1" applyAlignment="1">
      <alignment horizontal="center" vertical="center" wrapText="1"/>
    </xf>
    <xf numFmtId="0" fontId="10" fillId="0" borderId="9" xfId="7" applyFont="1" applyBorder="1" applyAlignment="1">
      <alignment horizontal="center" vertical="center" wrapText="1"/>
    </xf>
    <xf numFmtId="0" fontId="10" fillId="0" borderId="10" xfId="7" applyFont="1" applyBorder="1" applyAlignment="1">
      <alignment horizontal="center" vertical="center" wrapText="1"/>
    </xf>
    <xf numFmtId="0" fontId="9" fillId="0" borderId="6" xfId="7" applyFont="1" applyBorder="1" applyAlignment="1">
      <alignment horizontal="center" vertical="center"/>
    </xf>
    <xf numFmtId="4" fontId="10" fillId="2" borderId="7" xfId="7" applyNumberFormat="1" applyFont="1" applyFill="1" applyBorder="1" applyAlignment="1">
      <alignment vertical="center"/>
    </xf>
    <xf numFmtId="0" fontId="9" fillId="0" borderId="4" xfId="7" applyFont="1" applyBorder="1" applyAlignment="1">
      <alignment horizontal="center" vertical="center"/>
    </xf>
    <xf numFmtId="0" fontId="9" fillId="0" borderId="16" xfId="7" applyFont="1" applyBorder="1" applyAlignment="1">
      <alignment horizontal="center" vertical="center"/>
    </xf>
    <xf numFmtId="0" fontId="9" fillId="0" borderId="17" xfId="7" applyFont="1" applyBorder="1" applyAlignment="1">
      <alignment vertical="center" wrapText="1"/>
    </xf>
    <xf numFmtId="4" fontId="9" fillId="0" borderId="17" xfId="7" applyNumberFormat="1" applyFont="1" applyBorder="1" applyAlignment="1">
      <alignment vertical="center"/>
    </xf>
    <xf numFmtId="0" fontId="5" fillId="0" borderId="0" xfId="0" applyFont="1" applyAlignment="1">
      <alignment horizontal="left" indent="3"/>
    </xf>
    <xf numFmtId="0" fontId="13" fillId="0" borderId="8" xfId="0" applyFont="1" applyBorder="1" applyAlignment="1">
      <alignment horizontal="center" vertical="center"/>
    </xf>
    <xf numFmtId="0" fontId="13" fillId="0" borderId="9" xfId="0" applyFont="1" applyBorder="1" applyAlignment="1">
      <alignment horizontal="center" vertical="center" wrapText="1"/>
    </xf>
    <xf numFmtId="4" fontId="13" fillId="0" borderId="9" xfId="0" applyNumberFormat="1" applyFont="1" applyBorder="1" applyAlignment="1">
      <alignment horizontal="center" vertical="center" wrapText="1"/>
    </xf>
    <xf numFmtId="4" fontId="13" fillId="0" borderId="10" xfId="0" applyNumberFormat="1" applyFont="1" applyBorder="1" applyAlignment="1">
      <alignment horizontal="center" vertical="center" wrapText="1"/>
    </xf>
    <xf numFmtId="0" fontId="14" fillId="0" borderId="0" xfId="0" applyFont="1"/>
    <xf numFmtId="0" fontId="14" fillId="0" borderId="0" xfId="0" applyFont="1" applyAlignment="1">
      <alignment horizontal="center"/>
    </xf>
    <xf numFmtId="0" fontId="14" fillId="0" borderId="0" xfId="0" applyFont="1" applyAlignment="1">
      <alignment wrapText="1"/>
    </xf>
    <xf numFmtId="4" fontId="14" fillId="0" borderId="0" xfId="0" applyNumberFormat="1" applyFont="1"/>
    <xf numFmtId="0" fontId="13" fillId="0" borderId="0" xfId="0" applyFont="1"/>
    <xf numFmtId="0" fontId="13" fillId="0" borderId="0" xfId="0" applyFont="1" applyAlignment="1">
      <alignment wrapText="1"/>
    </xf>
    <xf numFmtId="4" fontId="13" fillId="0" borderId="0" xfId="0" applyNumberFormat="1" applyFont="1"/>
    <xf numFmtId="0" fontId="13" fillId="0" borderId="0" xfId="0" applyFont="1" applyAlignment="1">
      <alignment horizontal="left"/>
    </xf>
    <xf numFmtId="0" fontId="16" fillId="0" borderId="8" xfId="7" applyFont="1" applyBorder="1" applyAlignment="1">
      <alignment horizontal="center" vertical="center" wrapText="1"/>
    </xf>
    <xf numFmtId="0" fontId="16" fillId="0" borderId="9" xfId="7" applyFont="1" applyBorder="1" applyAlignment="1">
      <alignment horizontal="center" vertical="center" wrapText="1"/>
    </xf>
    <xf numFmtId="0" fontId="16" fillId="0" borderId="10" xfId="7" applyFont="1" applyBorder="1" applyAlignment="1">
      <alignment horizontal="center" vertical="center" wrapText="1"/>
    </xf>
    <xf numFmtId="49" fontId="9" fillId="0" borderId="4" xfId="7" applyNumberFormat="1" applyFont="1" applyBorder="1" applyAlignment="1">
      <alignment horizontal="center" vertical="center"/>
    </xf>
    <xf numFmtId="4" fontId="15" fillId="0" borderId="0" xfId="7" applyNumberFormat="1" applyFont="1" applyAlignment="1">
      <alignment vertical="center"/>
    </xf>
    <xf numFmtId="4" fontId="10" fillId="2" borderId="18" xfId="7" applyNumberFormat="1" applyFont="1" applyFill="1" applyBorder="1" applyAlignment="1">
      <alignment vertical="center"/>
    </xf>
    <xf numFmtId="4" fontId="10" fillId="2" borderId="21" xfId="7" applyNumberFormat="1" applyFont="1" applyFill="1" applyBorder="1" applyAlignment="1">
      <alignment vertical="center"/>
    </xf>
    <xf numFmtId="0" fontId="5" fillId="0" borderId="4" xfId="0" applyFont="1" applyBorder="1" applyAlignment="1">
      <alignment horizontal="center" vertical="center"/>
    </xf>
    <xf numFmtId="0" fontId="5" fillId="0" borderId="1" xfId="0" applyFont="1" applyBorder="1" applyAlignment="1">
      <alignment vertical="center" wrapText="1"/>
    </xf>
    <xf numFmtId="4" fontId="5" fillId="0" borderId="1" xfId="0" applyNumberFormat="1" applyFont="1" applyBorder="1" applyAlignment="1">
      <alignment vertical="center"/>
    </xf>
    <xf numFmtId="4" fontId="6" fillId="2" borderId="5" xfId="0" applyNumberFormat="1" applyFont="1" applyFill="1" applyBorder="1" applyAlignment="1">
      <alignment vertical="center"/>
    </xf>
    <xf numFmtId="0" fontId="5" fillId="0" borderId="6" xfId="0" applyFont="1" applyBorder="1" applyAlignment="1">
      <alignment horizontal="center" vertical="center"/>
    </xf>
    <xf numFmtId="0" fontId="5" fillId="0" borderId="3" xfId="0" applyFont="1" applyBorder="1" applyAlignment="1">
      <alignment vertical="center" wrapText="1"/>
    </xf>
    <xf numFmtId="0" fontId="5" fillId="0" borderId="11" xfId="0" applyFont="1" applyBorder="1" applyAlignment="1">
      <alignment horizontal="center" vertical="center"/>
    </xf>
    <xf numFmtId="0" fontId="5" fillId="0" borderId="2" xfId="0" applyFont="1" applyBorder="1" applyAlignment="1">
      <alignment vertical="center" wrapText="1"/>
    </xf>
    <xf numFmtId="0" fontId="5" fillId="0" borderId="8" xfId="0" applyFont="1" applyBorder="1" applyAlignment="1">
      <alignment horizontal="center" vertical="center"/>
    </xf>
    <xf numFmtId="0" fontId="6" fillId="0" borderId="9" xfId="0" applyFont="1" applyBorder="1" applyAlignment="1">
      <alignment vertical="center" wrapText="1"/>
    </xf>
    <xf numFmtId="0" fontId="5" fillId="0" borderId="19" xfId="0" applyFont="1" applyBorder="1" applyAlignment="1">
      <alignment horizontal="center" vertical="center"/>
    </xf>
    <xf numFmtId="0" fontId="6" fillId="0" borderId="20" xfId="0" applyFont="1" applyBorder="1" applyAlignment="1">
      <alignment vertical="center" wrapText="1"/>
    </xf>
    <xf numFmtId="4" fontId="5" fillId="0" borderId="3" xfId="0" applyNumberFormat="1" applyFont="1" applyBorder="1" applyAlignment="1">
      <alignment vertical="center"/>
    </xf>
    <xf numFmtId="4" fontId="6" fillId="2" borderId="7" xfId="0" applyNumberFormat="1" applyFont="1" applyFill="1" applyBorder="1" applyAlignment="1">
      <alignment vertical="center"/>
    </xf>
    <xf numFmtId="4" fontId="5" fillId="0" borderId="2" xfId="0" applyNumberFormat="1" applyFont="1" applyBorder="1" applyAlignment="1">
      <alignment vertical="center"/>
    </xf>
    <xf numFmtId="4" fontId="6" fillId="2" borderId="12" xfId="0" applyNumberFormat="1" applyFont="1" applyFill="1" applyBorder="1" applyAlignment="1">
      <alignment vertical="center"/>
    </xf>
    <xf numFmtId="4" fontId="6" fillId="0" borderId="9" xfId="0" applyNumberFormat="1" applyFont="1" applyBorder="1" applyAlignment="1">
      <alignment vertical="center"/>
    </xf>
    <xf numFmtId="4" fontId="6" fillId="2" borderId="10" xfId="0" applyNumberFormat="1" applyFont="1" applyFill="1" applyBorder="1" applyAlignment="1">
      <alignment vertical="center"/>
    </xf>
    <xf numFmtId="4" fontId="6" fillId="0" borderId="20" xfId="0" applyNumberFormat="1" applyFont="1" applyBorder="1" applyAlignment="1">
      <alignment vertical="center"/>
    </xf>
    <xf numFmtId="4" fontId="6" fillId="2" borderId="21" xfId="0" applyNumberFormat="1" applyFont="1" applyFill="1" applyBorder="1" applyAlignment="1">
      <alignment vertical="center"/>
    </xf>
    <xf numFmtId="4" fontId="6" fillId="0" borderId="25" xfId="0" applyNumberFormat="1" applyFont="1" applyBorder="1" applyAlignment="1">
      <alignment vertical="center"/>
    </xf>
    <xf numFmtId="4" fontId="6" fillId="2" borderId="25" xfId="0" applyNumberFormat="1" applyFont="1" applyFill="1" applyBorder="1" applyAlignment="1">
      <alignment vertical="center"/>
    </xf>
    <xf numFmtId="0" fontId="6" fillId="0" borderId="24" xfId="0" applyFont="1" applyBorder="1" applyAlignment="1">
      <alignment vertical="center" wrapText="1"/>
    </xf>
    <xf numFmtId="4" fontId="6" fillId="0" borderId="26" xfId="0" applyNumberFormat="1" applyFont="1" applyBorder="1" applyAlignment="1">
      <alignment vertical="center"/>
    </xf>
    <xf numFmtId="4" fontId="6" fillId="0" borderId="27" xfId="0" applyNumberFormat="1" applyFont="1" applyBorder="1" applyAlignment="1">
      <alignment vertical="center"/>
    </xf>
    <xf numFmtId="4" fontId="6" fillId="2" borderId="27" xfId="0" applyNumberFormat="1" applyFont="1" applyFill="1" applyBorder="1" applyAlignment="1">
      <alignment vertical="center"/>
    </xf>
    <xf numFmtId="0" fontId="5" fillId="0" borderId="17" xfId="0" applyFont="1" applyBorder="1" applyAlignment="1">
      <alignment vertical="center" wrapText="1"/>
    </xf>
    <xf numFmtId="4" fontId="5" fillId="0" borderId="17" xfId="0" applyNumberFormat="1" applyFont="1" applyBorder="1" applyAlignment="1">
      <alignment vertical="center"/>
    </xf>
    <xf numFmtId="0" fontId="5" fillId="0" borderId="16" xfId="0" applyFont="1" applyBorder="1" applyAlignment="1">
      <alignment horizontal="center" vertical="center"/>
    </xf>
    <xf numFmtId="4" fontId="6" fillId="2" borderId="18" xfId="0" applyNumberFormat="1" applyFont="1" applyFill="1" applyBorder="1" applyAlignment="1">
      <alignment vertical="center"/>
    </xf>
    <xf numFmtId="0" fontId="9" fillId="0" borderId="13" xfId="7" applyFont="1" applyBorder="1" applyAlignment="1">
      <alignment horizontal="center" vertical="center"/>
    </xf>
    <xf numFmtId="0" fontId="9" fillId="0" borderId="14" xfId="7" applyFont="1" applyBorder="1" applyAlignment="1">
      <alignment vertical="center" wrapText="1"/>
    </xf>
    <xf numFmtId="4" fontId="9" fillId="0" borderId="14" xfId="7" applyNumberFormat="1" applyFont="1" applyBorder="1" applyAlignment="1">
      <alignment vertical="center"/>
    </xf>
    <xf numFmtId="4" fontId="10" fillId="2" borderId="15" xfId="7" applyNumberFormat="1" applyFont="1" applyFill="1" applyBorder="1" applyAlignment="1">
      <alignment vertical="center"/>
    </xf>
    <xf numFmtId="4" fontId="10" fillId="2" borderId="5" xfId="7" applyNumberFormat="1" applyFont="1" applyFill="1" applyBorder="1" applyAlignment="1">
      <alignment vertical="center"/>
    </xf>
    <xf numFmtId="0" fontId="9" fillId="0" borderId="11" xfId="7" applyFont="1" applyBorder="1" applyAlignment="1">
      <alignment horizontal="center" vertical="center"/>
    </xf>
    <xf numFmtId="0" fontId="9" fillId="0" borderId="2" xfId="7" applyFont="1" applyBorder="1" applyAlignment="1">
      <alignment vertical="center" wrapText="1"/>
    </xf>
    <xf numFmtId="4" fontId="9" fillId="0" borderId="2" xfId="7" applyNumberFormat="1" applyFont="1" applyBorder="1" applyAlignment="1">
      <alignment vertical="center"/>
    </xf>
    <xf numFmtId="4" fontId="10" fillId="2" borderId="10" xfId="7" applyNumberFormat="1" applyFont="1" applyFill="1" applyBorder="1" applyAlignment="1">
      <alignment vertical="center"/>
    </xf>
    <xf numFmtId="4" fontId="10" fillId="2" borderId="22" xfId="7" applyNumberFormat="1" applyFont="1" applyFill="1" applyBorder="1" applyAlignment="1">
      <alignment vertical="center"/>
    </xf>
    <xf numFmtId="49" fontId="9" fillId="0" borderId="1" xfId="7" applyNumberFormat="1" applyFont="1" applyBorder="1" applyAlignment="1">
      <alignment horizontal="center" vertical="center"/>
    </xf>
    <xf numFmtId="4" fontId="9" fillId="0" borderId="23" xfId="7" applyNumberFormat="1" applyFont="1" applyBorder="1" applyAlignment="1">
      <alignment vertical="center"/>
    </xf>
    <xf numFmtId="0" fontId="9" fillId="0" borderId="19" xfId="7" applyFont="1" applyBorder="1" applyAlignment="1">
      <alignment horizontal="center" vertical="center"/>
    </xf>
    <xf numFmtId="0" fontId="10" fillId="0" borderId="20" xfId="7" applyFont="1" applyBorder="1" applyAlignment="1">
      <alignment vertical="center" wrapText="1"/>
    </xf>
    <xf numFmtId="4" fontId="10" fillId="0" borderId="20" xfId="7" applyNumberFormat="1" applyFont="1" applyBorder="1" applyAlignment="1">
      <alignment vertical="center"/>
    </xf>
    <xf numFmtId="4" fontId="10" fillId="0" borderId="24" xfId="7" applyNumberFormat="1" applyFont="1" applyBorder="1" applyAlignment="1">
      <alignment vertical="center"/>
    </xf>
    <xf numFmtId="49" fontId="9" fillId="0" borderId="6" xfId="7" applyNumberFormat="1" applyFont="1" applyBorder="1" applyAlignment="1">
      <alignment horizontal="center" vertical="center"/>
    </xf>
    <xf numFmtId="49" fontId="9" fillId="0" borderId="11" xfId="7" applyNumberFormat="1" applyFont="1" applyBorder="1" applyAlignment="1">
      <alignment horizontal="center" vertical="center"/>
    </xf>
    <xf numFmtId="0" fontId="13" fillId="0" borderId="13" xfId="0" applyFont="1" applyBorder="1" applyAlignment="1">
      <alignment horizontal="center" vertical="center"/>
    </xf>
    <xf numFmtId="0" fontId="13" fillId="0" borderId="14" xfId="0" applyFont="1" applyBorder="1" applyAlignment="1">
      <alignment horizontal="center" vertical="center" wrapText="1"/>
    </xf>
    <xf numFmtId="4" fontId="13" fillId="0" borderId="14" xfId="0" applyNumberFormat="1" applyFont="1" applyBorder="1" applyAlignment="1">
      <alignment horizontal="center" vertical="center" wrapText="1"/>
    </xf>
    <xf numFmtId="4" fontId="13" fillId="0" borderId="15" xfId="0" applyNumberFormat="1" applyFont="1" applyBorder="1" applyAlignment="1">
      <alignment horizontal="center" vertical="center" wrapText="1"/>
    </xf>
    <xf numFmtId="0" fontId="7" fillId="0" borderId="0" xfId="0" applyFont="1" applyAlignment="1">
      <alignment horizontal="center"/>
    </xf>
  </cellXfs>
  <cellStyles count="9">
    <cellStyle name="Звичайний 2" xfId="7"/>
    <cellStyle name="Обычный" xfId="0" builtinId="0"/>
    <cellStyle name="Обычный 2" xfId="1"/>
    <cellStyle name="Обычный 2 2" xfId="5"/>
    <cellStyle name="Обычный 2 2 2" xfId="6"/>
    <cellStyle name="Обычный 3" xfId="2"/>
    <cellStyle name="Обычный 4" xfId="3"/>
    <cellStyle name="Обычный 5" xfId="4"/>
    <cellStyle name="Обычный 6" xfId="8"/>
  </cellStyles>
  <dxfs count="8">
    <dxf>
      <font>
        <b/>
        <i val="0"/>
      </font>
      <fill>
        <patternFill>
          <bgColor indexed="41"/>
        </patternFill>
      </fill>
    </dxf>
    <dxf>
      <font>
        <b/>
        <i val="0"/>
      </font>
      <fill>
        <patternFill>
          <bgColor indexed="41"/>
        </patternFill>
      </fill>
    </dxf>
    <dxf>
      <font>
        <b/>
        <i val="0"/>
      </font>
      <fill>
        <patternFill>
          <bgColor indexed="41"/>
        </patternFill>
      </fill>
    </dxf>
    <dxf>
      <font>
        <b/>
        <i val="0"/>
      </font>
      <fill>
        <patternFill>
          <bgColor indexed="41"/>
        </patternFill>
      </fill>
    </dxf>
    <dxf>
      <font>
        <b/>
        <i val="0"/>
      </font>
      <fill>
        <patternFill>
          <bgColor indexed="41"/>
        </patternFill>
      </fill>
    </dxf>
    <dxf>
      <font>
        <b/>
        <i val="0"/>
      </font>
      <fill>
        <patternFill>
          <bgColor indexed="41"/>
        </patternFill>
      </fill>
    </dxf>
    <dxf>
      <font>
        <b/>
        <i val="0"/>
      </font>
      <fill>
        <patternFill>
          <bgColor indexed="41"/>
        </patternFill>
      </fill>
    </dxf>
    <dxf>
      <font>
        <b/>
        <i val="0"/>
      </font>
      <fill>
        <patternFill>
          <bgColor indexed="41"/>
        </patternFill>
      </fill>
    </dxf>
  </dxfs>
  <tableStyles count="0" defaultTableStyle="TableStyleMedium2" defaultPivotStyle="PivotStyleLight16"/>
  <colors>
    <mruColors>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Офіс">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69"/>
  <sheetViews>
    <sheetView tabSelected="1" zoomScaleNormal="100" zoomScaleSheetLayoutView="80" workbookViewId="0"/>
  </sheetViews>
  <sheetFormatPr defaultRowHeight="12.75"/>
  <cols>
    <col min="1" max="1" width="12.140625" style="8" customWidth="1"/>
    <col min="2" max="2" width="69.140625" style="9" customWidth="1"/>
    <col min="3" max="3" width="17.5703125" style="3" customWidth="1"/>
    <col min="4" max="4" width="17.28515625" style="3" customWidth="1"/>
    <col min="5" max="5" width="15.7109375" style="3" customWidth="1"/>
    <col min="6" max="6" width="12.28515625" style="3" customWidth="1"/>
    <col min="7" max="16384" width="9.140625" style="2"/>
  </cols>
  <sheetData>
    <row r="1" spans="1:6">
      <c r="A1" s="2"/>
      <c r="B1" s="2"/>
      <c r="C1" s="2"/>
      <c r="D1" s="3" t="s">
        <v>81</v>
      </c>
      <c r="E1" s="2"/>
      <c r="F1" s="2"/>
    </row>
    <row r="2" spans="1:6">
      <c r="A2" s="2"/>
      <c r="B2" s="2"/>
      <c r="C2" s="2"/>
      <c r="D2" s="3" t="s">
        <v>316</v>
      </c>
      <c r="E2" s="2"/>
      <c r="F2" s="2"/>
    </row>
    <row r="3" spans="1:6">
      <c r="A3" s="35"/>
      <c r="B3" s="2"/>
      <c r="C3" s="2"/>
      <c r="D3" s="3" t="s">
        <v>82</v>
      </c>
      <c r="E3" s="2"/>
      <c r="F3" s="2"/>
    </row>
    <row r="4" spans="1:6">
      <c r="A4" s="2"/>
      <c r="B4" s="2"/>
      <c r="C4" s="2"/>
      <c r="D4" s="3" t="s">
        <v>317</v>
      </c>
      <c r="E4" s="2"/>
      <c r="F4" s="2"/>
    </row>
    <row r="5" spans="1:6" ht="15.75">
      <c r="A5" s="2"/>
      <c r="B5" s="2"/>
      <c r="C5" s="2"/>
      <c r="D5" s="6"/>
      <c r="E5" s="2"/>
      <c r="F5" s="2"/>
    </row>
    <row r="6" spans="1:6" ht="18.75">
      <c r="A6" s="107" t="s">
        <v>83</v>
      </c>
      <c r="B6" s="107"/>
      <c r="C6" s="107"/>
      <c r="D6" s="107"/>
      <c r="E6" s="107"/>
      <c r="F6" s="107"/>
    </row>
    <row r="7" spans="1:6" ht="18.75">
      <c r="A7" s="107" t="s">
        <v>84</v>
      </c>
      <c r="B7" s="107"/>
      <c r="C7" s="107"/>
      <c r="D7" s="107"/>
      <c r="E7" s="107"/>
      <c r="F7" s="107"/>
    </row>
    <row r="8" spans="1:6" ht="18.75">
      <c r="A8" s="107" t="s">
        <v>288</v>
      </c>
      <c r="B8" s="107"/>
      <c r="C8" s="107"/>
      <c r="D8" s="107"/>
      <c r="E8" s="107"/>
      <c r="F8" s="107"/>
    </row>
    <row r="9" spans="1:6" ht="19.5" thickBot="1">
      <c r="A9" s="1"/>
      <c r="B9" s="1"/>
      <c r="C9" s="1"/>
      <c r="D9" s="1"/>
      <c r="E9" s="1"/>
      <c r="F9" s="7" t="s">
        <v>0</v>
      </c>
    </row>
    <row r="10" spans="1:6" s="40" customFormat="1" ht="72.75" customHeight="1">
      <c r="A10" s="103" t="s">
        <v>1</v>
      </c>
      <c r="B10" s="104" t="s">
        <v>2</v>
      </c>
      <c r="C10" s="105" t="s">
        <v>254</v>
      </c>
      <c r="D10" s="105" t="s">
        <v>289</v>
      </c>
      <c r="E10" s="105" t="s">
        <v>290</v>
      </c>
      <c r="F10" s="106" t="s">
        <v>85</v>
      </c>
    </row>
    <row r="11" spans="1:6" s="40" customFormat="1" ht="29.25" customHeight="1">
      <c r="A11" s="55" t="s">
        <v>3</v>
      </c>
      <c r="B11" s="56" t="s">
        <v>4</v>
      </c>
      <c r="C11" s="57">
        <v>149125000</v>
      </c>
      <c r="D11" s="57">
        <v>109662459</v>
      </c>
      <c r="E11" s="57">
        <v>117099165.93000001</v>
      </c>
      <c r="F11" s="58">
        <f t="shared" ref="F11:F28" si="0">IF(D11=0,0,E11/D11*100)</f>
        <v>106.78145191874641</v>
      </c>
    </row>
    <row r="12" spans="1:6" s="40" customFormat="1" ht="28.5" customHeight="1">
      <c r="A12" s="55" t="s">
        <v>5</v>
      </c>
      <c r="B12" s="56" t="s">
        <v>6</v>
      </c>
      <c r="C12" s="57">
        <v>5500000</v>
      </c>
      <c r="D12" s="57">
        <v>4300000</v>
      </c>
      <c r="E12" s="57">
        <v>5578405.79</v>
      </c>
      <c r="F12" s="58">
        <f t="shared" si="0"/>
        <v>129.73036720930233</v>
      </c>
    </row>
    <row r="13" spans="1:6" s="40" customFormat="1" ht="27" customHeight="1">
      <c r="A13" s="55" t="s">
        <v>7</v>
      </c>
      <c r="B13" s="56" t="s">
        <v>8</v>
      </c>
      <c r="C13" s="57">
        <v>1550000</v>
      </c>
      <c r="D13" s="57">
        <v>1169200</v>
      </c>
      <c r="E13" s="57">
        <v>1182636.69</v>
      </c>
      <c r="F13" s="58">
        <f t="shared" si="0"/>
        <v>101.14922083475881</v>
      </c>
    </row>
    <row r="14" spans="1:6" s="40" customFormat="1" ht="29.25" customHeight="1">
      <c r="A14" s="55">
        <v>11011300</v>
      </c>
      <c r="B14" s="56" t="s">
        <v>255</v>
      </c>
      <c r="C14" s="57">
        <v>80000</v>
      </c>
      <c r="D14" s="57">
        <v>80000</v>
      </c>
      <c r="E14" s="57">
        <v>101756.11</v>
      </c>
      <c r="F14" s="58">
        <f t="shared" si="0"/>
        <v>127.1951375</v>
      </c>
    </row>
    <row r="15" spans="1:6" s="40" customFormat="1" ht="25.5" customHeight="1">
      <c r="A15" s="55" t="s">
        <v>9</v>
      </c>
      <c r="B15" s="56" t="s">
        <v>10</v>
      </c>
      <c r="C15" s="57">
        <v>16790</v>
      </c>
      <c r="D15" s="57">
        <v>16790</v>
      </c>
      <c r="E15" s="57">
        <v>18289</v>
      </c>
      <c r="F15" s="58">
        <f t="shared" si="0"/>
        <v>108.92793329362715</v>
      </c>
    </row>
    <row r="16" spans="1:6" s="40" customFormat="1" ht="26.25" customHeight="1">
      <c r="A16" s="55" t="s">
        <v>11</v>
      </c>
      <c r="B16" s="56" t="s">
        <v>12</v>
      </c>
      <c r="C16" s="57">
        <v>20000</v>
      </c>
      <c r="D16" s="57">
        <v>17400</v>
      </c>
      <c r="E16" s="57">
        <v>17451.810000000001</v>
      </c>
      <c r="F16" s="58">
        <f t="shared" si="0"/>
        <v>100.29775862068966</v>
      </c>
    </row>
    <row r="17" spans="1:6" s="40" customFormat="1" ht="39.75" customHeight="1">
      <c r="A17" s="55" t="s">
        <v>13</v>
      </c>
      <c r="B17" s="56" t="s">
        <v>14</v>
      </c>
      <c r="C17" s="57">
        <v>50000</v>
      </c>
      <c r="D17" s="57">
        <v>23600</v>
      </c>
      <c r="E17" s="57">
        <v>23654.51</v>
      </c>
      <c r="F17" s="58">
        <f t="shared" si="0"/>
        <v>100.23097457627117</v>
      </c>
    </row>
    <row r="18" spans="1:6" s="40" customFormat="1" ht="25.5">
      <c r="A18" s="55" t="s">
        <v>15</v>
      </c>
      <c r="B18" s="56" t="s">
        <v>16</v>
      </c>
      <c r="C18" s="57">
        <v>400000</v>
      </c>
      <c r="D18" s="57">
        <v>312100</v>
      </c>
      <c r="E18" s="57">
        <v>312181.83</v>
      </c>
      <c r="F18" s="58">
        <f t="shared" si="0"/>
        <v>100.02621916052547</v>
      </c>
    </row>
    <row r="19" spans="1:6" s="40" customFormat="1" ht="24.75" customHeight="1">
      <c r="A19" s="55" t="s">
        <v>17</v>
      </c>
      <c r="B19" s="56" t="s">
        <v>18</v>
      </c>
      <c r="C19" s="57">
        <v>21800</v>
      </c>
      <c r="D19" s="57">
        <v>21800</v>
      </c>
      <c r="E19" s="57">
        <v>21800</v>
      </c>
      <c r="F19" s="58">
        <f t="shared" si="0"/>
        <v>100</v>
      </c>
    </row>
    <row r="20" spans="1:6" s="40" customFormat="1" ht="17.25" customHeight="1">
      <c r="A20" s="55" t="s">
        <v>19</v>
      </c>
      <c r="B20" s="56" t="s">
        <v>20</v>
      </c>
      <c r="C20" s="57">
        <v>2100000</v>
      </c>
      <c r="D20" s="57">
        <v>1440000</v>
      </c>
      <c r="E20" s="57">
        <v>1484007.47</v>
      </c>
      <c r="F20" s="58">
        <f t="shared" si="0"/>
        <v>103.05607430555554</v>
      </c>
    </row>
    <row r="21" spans="1:6" s="40" customFormat="1" ht="16.5" customHeight="1">
      <c r="A21" s="55" t="s">
        <v>21</v>
      </c>
      <c r="B21" s="56" t="s">
        <v>20</v>
      </c>
      <c r="C21" s="57">
        <v>11800000</v>
      </c>
      <c r="D21" s="57">
        <v>8850000</v>
      </c>
      <c r="E21" s="57">
        <v>9291597.5299999993</v>
      </c>
      <c r="F21" s="58">
        <f t="shared" si="0"/>
        <v>104.98980259887006</v>
      </c>
    </row>
    <row r="22" spans="1:6" s="40" customFormat="1" ht="52.5" customHeight="1">
      <c r="A22" s="55" t="s">
        <v>22</v>
      </c>
      <c r="B22" s="56" t="s">
        <v>23</v>
      </c>
      <c r="C22" s="57">
        <v>4000000</v>
      </c>
      <c r="D22" s="57">
        <v>3200000</v>
      </c>
      <c r="E22" s="57">
        <v>3461760.33</v>
      </c>
      <c r="F22" s="58">
        <f t="shared" si="0"/>
        <v>108.1800103125</v>
      </c>
    </row>
    <row r="23" spans="1:6" s="40" customFormat="1" ht="42" customHeight="1">
      <c r="A23" s="55" t="s">
        <v>24</v>
      </c>
      <c r="B23" s="56" t="s">
        <v>25</v>
      </c>
      <c r="C23" s="57">
        <v>3323000</v>
      </c>
      <c r="D23" s="57">
        <v>2550000</v>
      </c>
      <c r="E23" s="57">
        <v>2654392.0099999998</v>
      </c>
      <c r="F23" s="58">
        <f t="shared" si="0"/>
        <v>104.09380431372549</v>
      </c>
    </row>
    <row r="24" spans="1:6" s="40" customFormat="1" ht="30" customHeight="1">
      <c r="A24" s="55" t="s">
        <v>26</v>
      </c>
      <c r="B24" s="56" t="s">
        <v>27</v>
      </c>
      <c r="C24" s="57">
        <v>49000</v>
      </c>
      <c r="D24" s="57">
        <v>36100</v>
      </c>
      <c r="E24" s="57">
        <v>36114.51</v>
      </c>
      <c r="F24" s="58">
        <f t="shared" si="0"/>
        <v>100.04019390581718</v>
      </c>
    </row>
    <row r="25" spans="1:6" s="40" customFormat="1" ht="25.5">
      <c r="A25" s="55" t="s">
        <v>28</v>
      </c>
      <c r="B25" s="56" t="s">
        <v>29</v>
      </c>
      <c r="C25" s="57">
        <v>835000</v>
      </c>
      <c r="D25" s="57">
        <v>835000</v>
      </c>
      <c r="E25" s="57">
        <v>924510.95</v>
      </c>
      <c r="F25" s="58">
        <f t="shared" si="0"/>
        <v>110.719874251497</v>
      </c>
    </row>
    <row r="26" spans="1:6" s="40" customFormat="1" ht="25.5">
      <c r="A26" s="55" t="s">
        <v>30</v>
      </c>
      <c r="B26" s="56" t="s">
        <v>31</v>
      </c>
      <c r="C26" s="57">
        <v>1680000</v>
      </c>
      <c r="D26" s="57">
        <v>1680000</v>
      </c>
      <c r="E26" s="57">
        <v>1844919.87</v>
      </c>
      <c r="F26" s="58">
        <f t="shared" si="0"/>
        <v>109.81665892857144</v>
      </c>
    </row>
    <row r="27" spans="1:6" s="40" customFormat="1" ht="25.5">
      <c r="A27" s="55" t="s">
        <v>32</v>
      </c>
      <c r="B27" s="56" t="s">
        <v>33</v>
      </c>
      <c r="C27" s="57">
        <v>4820000</v>
      </c>
      <c r="D27" s="57">
        <v>3502000</v>
      </c>
      <c r="E27" s="57">
        <v>3545374.15</v>
      </c>
      <c r="F27" s="58">
        <f t="shared" si="0"/>
        <v>101.23855368360937</v>
      </c>
    </row>
    <row r="28" spans="1:6" s="40" customFormat="1" ht="15" customHeight="1">
      <c r="A28" s="55" t="s">
        <v>34</v>
      </c>
      <c r="B28" s="56" t="s">
        <v>35</v>
      </c>
      <c r="C28" s="57">
        <v>25600000</v>
      </c>
      <c r="D28" s="57">
        <v>18800000</v>
      </c>
      <c r="E28" s="57">
        <v>19154117</v>
      </c>
      <c r="F28" s="58">
        <f t="shared" si="0"/>
        <v>101.88360106382979</v>
      </c>
    </row>
    <row r="29" spans="1:6" s="40" customFormat="1" ht="15.75" customHeight="1">
      <c r="A29" s="55" t="s">
        <v>36</v>
      </c>
      <c r="B29" s="56" t="s">
        <v>37</v>
      </c>
      <c r="C29" s="57">
        <v>12700000</v>
      </c>
      <c r="D29" s="57">
        <v>9400000</v>
      </c>
      <c r="E29" s="57">
        <v>9540684.5099999998</v>
      </c>
      <c r="F29" s="58">
        <f t="shared" ref="F29:F47" si="1">IF(D29=0,0,E29/D29*100)</f>
        <v>101.49664372340426</v>
      </c>
    </row>
    <row r="30" spans="1:6" s="40" customFormat="1" ht="15.75" customHeight="1">
      <c r="A30" s="55" t="s">
        <v>38</v>
      </c>
      <c r="B30" s="56" t="s">
        <v>39</v>
      </c>
      <c r="C30" s="57">
        <v>830000</v>
      </c>
      <c r="D30" s="57">
        <v>815000</v>
      </c>
      <c r="E30" s="57">
        <v>868264.7</v>
      </c>
      <c r="F30" s="58">
        <f t="shared" si="1"/>
        <v>106.53554601226993</v>
      </c>
    </row>
    <row r="31" spans="1:6" s="40" customFormat="1" ht="15.75" customHeight="1">
      <c r="A31" s="55" t="s">
        <v>40</v>
      </c>
      <c r="B31" s="56" t="s">
        <v>41</v>
      </c>
      <c r="C31" s="57">
        <v>700000</v>
      </c>
      <c r="D31" s="57">
        <v>590000</v>
      </c>
      <c r="E31" s="57">
        <v>598423.39</v>
      </c>
      <c r="F31" s="58">
        <f t="shared" si="1"/>
        <v>101.42769322033898</v>
      </c>
    </row>
    <row r="32" spans="1:6" s="40" customFormat="1" ht="16.5" customHeight="1">
      <c r="A32" s="55" t="s">
        <v>42</v>
      </c>
      <c r="B32" s="56" t="s">
        <v>43</v>
      </c>
      <c r="C32" s="57">
        <v>10410</v>
      </c>
      <c r="D32" s="57">
        <v>10410</v>
      </c>
      <c r="E32" s="57">
        <v>10416.66</v>
      </c>
      <c r="F32" s="58">
        <f t="shared" si="1"/>
        <v>100.06397694524496</v>
      </c>
    </row>
    <row r="33" spans="1:6" s="40" customFormat="1" ht="18" customHeight="1">
      <c r="A33" s="55" t="s">
        <v>44</v>
      </c>
      <c r="B33" s="56" t="s">
        <v>45</v>
      </c>
      <c r="C33" s="57">
        <v>23850</v>
      </c>
      <c r="D33" s="57">
        <v>23850</v>
      </c>
      <c r="E33" s="57">
        <v>23858.34</v>
      </c>
      <c r="F33" s="58">
        <f t="shared" si="1"/>
        <v>100.03496855345912</v>
      </c>
    </row>
    <row r="34" spans="1:6" s="40" customFormat="1" ht="14.25" customHeight="1">
      <c r="A34" s="55" t="s">
        <v>46</v>
      </c>
      <c r="B34" s="56" t="s">
        <v>47</v>
      </c>
      <c r="C34" s="57">
        <v>20000</v>
      </c>
      <c r="D34" s="57">
        <v>15440</v>
      </c>
      <c r="E34" s="57">
        <v>16894.099999999999</v>
      </c>
      <c r="F34" s="58">
        <f t="shared" si="1"/>
        <v>109.41774611398962</v>
      </c>
    </row>
    <row r="35" spans="1:6" s="40" customFormat="1" ht="17.25" customHeight="1">
      <c r="A35" s="55" t="s">
        <v>48</v>
      </c>
      <c r="B35" s="56" t="s">
        <v>49</v>
      </c>
      <c r="C35" s="57">
        <v>4200000</v>
      </c>
      <c r="D35" s="57">
        <v>3191490</v>
      </c>
      <c r="E35" s="57">
        <v>3177095.21</v>
      </c>
      <c r="F35" s="58">
        <f t="shared" si="1"/>
        <v>99.548963336873996</v>
      </c>
    </row>
    <row r="36" spans="1:6" s="40" customFormat="1" ht="18.75" customHeight="1">
      <c r="A36" s="55" t="s">
        <v>50</v>
      </c>
      <c r="B36" s="56" t="s">
        <v>51</v>
      </c>
      <c r="C36" s="57">
        <v>30631543.789999999</v>
      </c>
      <c r="D36" s="57">
        <v>25036356.789999999</v>
      </c>
      <c r="E36" s="57">
        <v>27740392.73</v>
      </c>
      <c r="F36" s="58">
        <f t="shared" si="1"/>
        <v>110.80043699121609</v>
      </c>
    </row>
    <row r="37" spans="1:6" s="40" customFormat="1" ht="40.5" customHeight="1">
      <c r="A37" s="55" t="s">
        <v>52</v>
      </c>
      <c r="B37" s="56" t="s">
        <v>53</v>
      </c>
      <c r="C37" s="57">
        <v>1800000</v>
      </c>
      <c r="D37" s="57">
        <v>740000</v>
      </c>
      <c r="E37" s="57">
        <v>760293.62</v>
      </c>
      <c r="F37" s="58">
        <f t="shared" si="1"/>
        <v>102.74238108108109</v>
      </c>
    </row>
    <row r="38" spans="1:6" s="40" customFormat="1" ht="25.5">
      <c r="A38" s="55" t="s">
        <v>256</v>
      </c>
      <c r="B38" s="56" t="s">
        <v>257</v>
      </c>
      <c r="C38" s="57">
        <v>214790</v>
      </c>
      <c r="D38" s="57">
        <v>214790</v>
      </c>
      <c r="E38" s="57">
        <v>214790</v>
      </c>
      <c r="F38" s="58">
        <f t="shared" si="1"/>
        <v>100</v>
      </c>
    </row>
    <row r="39" spans="1:6" s="40" customFormat="1" ht="18.75" customHeight="1">
      <c r="A39" s="55" t="s">
        <v>55</v>
      </c>
      <c r="B39" s="56" t="s">
        <v>56</v>
      </c>
      <c r="C39" s="57">
        <v>52000</v>
      </c>
      <c r="D39" s="57">
        <v>47000</v>
      </c>
      <c r="E39" s="57">
        <v>48586</v>
      </c>
      <c r="F39" s="58">
        <f t="shared" si="1"/>
        <v>103.37446808510637</v>
      </c>
    </row>
    <row r="40" spans="1:6" s="40" customFormat="1" ht="51.75" customHeight="1">
      <c r="A40" s="55" t="s">
        <v>57</v>
      </c>
      <c r="B40" s="56" t="s">
        <v>58</v>
      </c>
      <c r="C40" s="57">
        <v>60000</v>
      </c>
      <c r="D40" s="57">
        <v>60000</v>
      </c>
      <c r="E40" s="57">
        <v>66980.350000000006</v>
      </c>
      <c r="F40" s="58">
        <f t="shared" si="1"/>
        <v>111.63391666666666</v>
      </c>
    </row>
    <row r="41" spans="1:6" s="40" customFormat="1" ht="45.75" customHeight="1">
      <c r="A41" s="55" t="s">
        <v>59</v>
      </c>
      <c r="B41" s="56" t="s">
        <v>60</v>
      </c>
      <c r="C41" s="57">
        <v>710</v>
      </c>
      <c r="D41" s="57">
        <v>710</v>
      </c>
      <c r="E41" s="57">
        <v>710</v>
      </c>
      <c r="F41" s="58">
        <f t="shared" si="1"/>
        <v>100</v>
      </c>
    </row>
    <row r="42" spans="1:6" s="40" customFormat="1" ht="15" customHeight="1">
      <c r="A42" s="55" t="s">
        <v>61</v>
      </c>
      <c r="B42" s="56" t="s">
        <v>62</v>
      </c>
      <c r="C42" s="57">
        <v>1600000</v>
      </c>
      <c r="D42" s="57">
        <v>1100750</v>
      </c>
      <c r="E42" s="57">
        <v>1099598.29</v>
      </c>
      <c r="F42" s="58">
        <f t="shared" si="1"/>
        <v>99.895370429252779</v>
      </c>
    </row>
    <row r="43" spans="1:6" s="40" customFormat="1" ht="25.5">
      <c r="A43" s="55" t="s">
        <v>63</v>
      </c>
      <c r="B43" s="56" t="s">
        <v>64</v>
      </c>
      <c r="C43" s="57">
        <v>200000</v>
      </c>
      <c r="D43" s="57">
        <v>134000</v>
      </c>
      <c r="E43" s="57">
        <v>133402.4</v>
      </c>
      <c r="F43" s="58">
        <f t="shared" si="1"/>
        <v>99.554029850746261</v>
      </c>
    </row>
    <row r="44" spans="1:6" s="40" customFormat="1" ht="25.5">
      <c r="A44" s="55" t="s">
        <v>65</v>
      </c>
      <c r="B44" s="56" t="s">
        <v>66</v>
      </c>
      <c r="C44" s="57">
        <v>33000</v>
      </c>
      <c r="D44" s="57">
        <v>31600</v>
      </c>
      <c r="E44" s="57">
        <v>33212.949999999997</v>
      </c>
      <c r="F44" s="58">
        <f t="shared" si="1"/>
        <v>105.10427215189873</v>
      </c>
    </row>
    <row r="45" spans="1:6" s="40" customFormat="1" ht="25.5">
      <c r="A45" s="55" t="s">
        <v>67</v>
      </c>
      <c r="B45" s="56" t="s">
        <v>68</v>
      </c>
      <c r="C45" s="57">
        <v>8000</v>
      </c>
      <c r="D45" s="57">
        <v>5300</v>
      </c>
      <c r="E45" s="57">
        <v>5389</v>
      </c>
      <c r="F45" s="58">
        <f t="shared" si="1"/>
        <v>101.67924528301886</v>
      </c>
    </row>
    <row r="46" spans="1:6" s="40" customFormat="1" ht="15">
      <c r="A46" s="55" t="s">
        <v>69</v>
      </c>
      <c r="B46" s="56" t="s">
        <v>54</v>
      </c>
      <c r="C46" s="57">
        <v>749270</v>
      </c>
      <c r="D46" s="57">
        <v>749270</v>
      </c>
      <c r="E46" s="57">
        <v>749274.9</v>
      </c>
      <c r="F46" s="58">
        <f t="shared" si="1"/>
        <v>100.00065396986399</v>
      </c>
    </row>
    <row r="47" spans="1:6" s="40" customFormat="1" ht="87" customHeight="1">
      <c r="A47" s="55">
        <v>24062200</v>
      </c>
      <c r="B47" s="56" t="s">
        <v>276</v>
      </c>
      <c r="C47" s="57">
        <v>4390</v>
      </c>
      <c r="D47" s="57">
        <v>4390</v>
      </c>
      <c r="E47" s="57">
        <v>157090.54999999999</v>
      </c>
      <c r="F47" s="58">
        <f t="shared" si="1"/>
        <v>3578.3724373576306</v>
      </c>
    </row>
    <row r="48" spans="1:6" s="40" customFormat="1" ht="25.5">
      <c r="A48" s="55" t="s">
        <v>258</v>
      </c>
      <c r="B48" s="56" t="s">
        <v>259</v>
      </c>
      <c r="C48" s="57">
        <v>541</v>
      </c>
      <c r="D48" s="57">
        <v>541</v>
      </c>
      <c r="E48" s="57">
        <v>541.41</v>
      </c>
      <c r="F48" s="58">
        <f t="shared" ref="F48:F61" si="2">IF(D48=0,0,E48/D48*100)</f>
        <v>100.07578558225507</v>
      </c>
    </row>
    <row r="49" spans="1:6" s="40" customFormat="1" ht="51" customHeight="1">
      <c r="A49" s="55">
        <v>41033500</v>
      </c>
      <c r="B49" s="56" t="s">
        <v>295</v>
      </c>
      <c r="C49" s="57">
        <v>9404400</v>
      </c>
      <c r="D49" s="57">
        <v>9404400</v>
      </c>
      <c r="E49" s="57">
        <v>9404400</v>
      </c>
      <c r="F49" s="58">
        <f t="shared" si="2"/>
        <v>100</v>
      </c>
    </row>
    <row r="50" spans="1:6" s="40" customFormat="1" ht="15">
      <c r="A50" s="55" t="s">
        <v>70</v>
      </c>
      <c r="B50" s="56" t="s">
        <v>71</v>
      </c>
      <c r="C50" s="57">
        <v>105031300</v>
      </c>
      <c r="D50" s="57">
        <v>77070900</v>
      </c>
      <c r="E50" s="57">
        <v>77070900</v>
      </c>
      <c r="F50" s="58">
        <f t="shared" si="2"/>
        <v>100</v>
      </c>
    </row>
    <row r="51" spans="1:6" s="40" customFormat="1" ht="26.25" customHeight="1">
      <c r="A51" s="55">
        <v>41036500</v>
      </c>
      <c r="B51" s="56" t="s">
        <v>296</v>
      </c>
      <c r="C51" s="57">
        <v>5504642</v>
      </c>
      <c r="D51" s="57">
        <v>3669761</v>
      </c>
      <c r="E51" s="57">
        <v>3669761</v>
      </c>
      <c r="F51" s="58">
        <f t="shared" si="2"/>
        <v>100</v>
      </c>
    </row>
    <row r="52" spans="1:6" s="40" customFormat="1" ht="15.75" customHeight="1">
      <c r="A52" s="55">
        <v>41044000</v>
      </c>
      <c r="B52" s="56" t="s">
        <v>297</v>
      </c>
      <c r="C52" s="57">
        <v>23434.5</v>
      </c>
      <c r="D52" s="57">
        <v>23434.5</v>
      </c>
      <c r="E52" s="57">
        <v>23432.880000000001</v>
      </c>
      <c r="F52" s="58">
        <f t="shared" si="2"/>
        <v>99.993087115150743</v>
      </c>
    </row>
    <row r="53" spans="1:6" s="40" customFormat="1" ht="50.25" customHeight="1">
      <c r="A53" s="55">
        <v>41050400</v>
      </c>
      <c r="B53" s="56" t="s">
        <v>298</v>
      </c>
      <c r="C53" s="57">
        <v>2293341</v>
      </c>
      <c r="D53" s="57">
        <v>2293341</v>
      </c>
      <c r="E53" s="57">
        <v>2293341</v>
      </c>
      <c r="F53" s="58">
        <f t="shared" si="2"/>
        <v>100</v>
      </c>
    </row>
    <row r="54" spans="1:6" s="40" customFormat="1" ht="25.5">
      <c r="A54" s="55" t="s">
        <v>72</v>
      </c>
      <c r="B54" s="56" t="s">
        <v>73</v>
      </c>
      <c r="C54" s="57">
        <v>3077300</v>
      </c>
      <c r="D54" s="57">
        <v>2259589</v>
      </c>
      <c r="E54" s="57">
        <v>2259589</v>
      </c>
      <c r="F54" s="58">
        <f t="shared" si="2"/>
        <v>100</v>
      </c>
    </row>
    <row r="55" spans="1:6" s="40" customFormat="1" ht="36.75" customHeight="1">
      <c r="A55" s="55">
        <v>41051200</v>
      </c>
      <c r="B55" s="56" t="s">
        <v>277</v>
      </c>
      <c r="C55" s="57">
        <v>291200</v>
      </c>
      <c r="D55" s="57">
        <v>291200</v>
      </c>
      <c r="E55" s="57">
        <v>291200</v>
      </c>
      <c r="F55" s="58">
        <f t="shared" si="2"/>
        <v>100</v>
      </c>
    </row>
    <row r="56" spans="1:6" s="40" customFormat="1" ht="36.75" customHeight="1">
      <c r="A56" s="55">
        <v>41051400</v>
      </c>
      <c r="B56" s="56" t="s">
        <v>299</v>
      </c>
      <c r="C56" s="57">
        <v>1568138</v>
      </c>
      <c r="D56" s="57">
        <v>1568138</v>
      </c>
      <c r="E56" s="57">
        <v>1568138</v>
      </c>
      <c r="F56" s="58">
        <f t="shared" si="2"/>
        <v>100</v>
      </c>
    </row>
    <row r="57" spans="1:6" s="40" customFormat="1" ht="38.25" customHeight="1">
      <c r="A57" s="55">
        <v>41051700</v>
      </c>
      <c r="B57" s="56" t="s">
        <v>278</v>
      </c>
      <c r="C57" s="57">
        <v>8750</v>
      </c>
      <c r="D57" s="57">
        <v>8750</v>
      </c>
      <c r="E57" s="57">
        <v>8750</v>
      </c>
      <c r="F57" s="58">
        <f t="shared" si="2"/>
        <v>100</v>
      </c>
    </row>
    <row r="58" spans="1:6" s="40" customFormat="1" ht="15">
      <c r="A58" s="55" t="s">
        <v>74</v>
      </c>
      <c r="B58" s="56" t="s">
        <v>75</v>
      </c>
      <c r="C58" s="57">
        <v>8791475</v>
      </c>
      <c r="D58" s="57">
        <v>6630310</v>
      </c>
      <c r="E58" s="57">
        <v>6630310</v>
      </c>
      <c r="F58" s="58">
        <f t="shared" si="2"/>
        <v>100</v>
      </c>
    </row>
    <row r="59" spans="1:6" s="40" customFormat="1" ht="39" thickBot="1">
      <c r="A59" s="61" t="s">
        <v>76</v>
      </c>
      <c r="B59" s="62" t="s">
        <v>77</v>
      </c>
      <c r="C59" s="69">
        <v>96149</v>
      </c>
      <c r="D59" s="69">
        <v>66104</v>
      </c>
      <c r="E59" s="69">
        <v>66104</v>
      </c>
      <c r="F59" s="70">
        <f t="shared" si="2"/>
        <v>100</v>
      </c>
    </row>
    <row r="60" spans="1:6" s="40" customFormat="1" ht="17.25" customHeight="1" thickBot="1">
      <c r="A60" s="63" t="s">
        <v>78</v>
      </c>
      <c r="B60" s="64" t="s">
        <v>79</v>
      </c>
      <c r="C60" s="71">
        <f>SUM(C11:C48)</f>
        <v>264809094.78999999</v>
      </c>
      <c r="D60" s="71">
        <f>SUM(D11:D48)</f>
        <v>198667346.78999999</v>
      </c>
      <c r="E60" s="71">
        <f>SUM(E11:E48)</f>
        <v>211998034.59999996</v>
      </c>
      <c r="F60" s="72">
        <f t="shared" si="2"/>
        <v>106.71005478524414</v>
      </c>
    </row>
    <row r="61" spans="1:6" s="40" customFormat="1" ht="20.25" customHeight="1" thickBot="1">
      <c r="A61" s="65" t="s">
        <v>78</v>
      </c>
      <c r="B61" s="66" t="s">
        <v>80</v>
      </c>
      <c r="C61" s="73">
        <f>SUM(C11:C59)</f>
        <v>400899224.28999996</v>
      </c>
      <c r="D61" s="73">
        <f>SUM(D11:D59)</f>
        <v>301953274.28999996</v>
      </c>
      <c r="E61" s="73">
        <f>SUM(E11:E59)</f>
        <v>315283960.47999996</v>
      </c>
      <c r="F61" s="74">
        <f t="shared" si="2"/>
        <v>104.4148175645206</v>
      </c>
    </row>
    <row r="62" spans="1:6" s="40" customFormat="1" ht="15">
      <c r="A62" s="41"/>
      <c r="B62" s="42"/>
      <c r="C62" s="43"/>
      <c r="D62" s="43"/>
      <c r="E62" s="43"/>
      <c r="F62" s="43"/>
    </row>
    <row r="63" spans="1:6" s="40" customFormat="1" ht="15">
      <c r="A63" s="41"/>
      <c r="B63" s="42"/>
      <c r="C63" s="43"/>
      <c r="D63" s="43"/>
      <c r="E63" s="43"/>
      <c r="F63" s="43"/>
    </row>
    <row r="64" spans="1:6" s="40" customFormat="1" ht="15">
      <c r="A64" s="44" t="s">
        <v>286</v>
      </c>
      <c r="B64" s="45"/>
      <c r="C64" s="46" t="s">
        <v>287</v>
      </c>
      <c r="D64" s="46"/>
      <c r="E64" s="46"/>
      <c r="F64" s="43"/>
    </row>
    <row r="65" spans="1:6" s="40" customFormat="1" ht="15">
      <c r="A65" s="47"/>
      <c r="B65" s="45"/>
      <c r="C65" s="46"/>
      <c r="D65" s="46"/>
      <c r="E65" s="46"/>
      <c r="F65" s="43"/>
    </row>
    <row r="66" spans="1:6" s="40" customFormat="1" ht="15">
      <c r="A66" s="41"/>
      <c r="B66" s="42"/>
      <c r="C66" s="43"/>
      <c r="D66" s="43"/>
      <c r="E66" s="43"/>
      <c r="F66" s="43"/>
    </row>
    <row r="67" spans="1:6" s="40" customFormat="1" ht="15">
      <c r="A67" s="41"/>
      <c r="B67" s="42"/>
      <c r="C67" s="43"/>
      <c r="D67" s="43"/>
      <c r="E67" s="43"/>
      <c r="F67" s="43"/>
    </row>
    <row r="68" spans="1:6" s="40" customFormat="1" ht="15">
      <c r="A68" s="41"/>
      <c r="B68" s="42"/>
      <c r="C68" s="43"/>
      <c r="D68" s="43"/>
      <c r="E68" s="43"/>
      <c r="F68" s="43"/>
    </row>
    <row r="69" spans="1:6" s="40" customFormat="1" ht="15">
      <c r="A69" s="41"/>
      <c r="B69" s="42"/>
      <c r="C69" s="43"/>
      <c r="D69" s="43"/>
      <c r="E69" s="43"/>
      <c r="F69" s="43"/>
    </row>
  </sheetData>
  <mergeCells count="3">
    <mergeCell ref="A6:F6"/>
    <mergeCell ref="A8:F8"/>
    <mergeCell ref="A7:F7"/>
  </mergeCells>
  <conditionalFormatting sqref="A15:A37 A11:A13 A50:A61 A39:A47">
    <cfRule type="expression" dxfId="7" priority="8" stopIfTrue="1">
      <formula>#REF!=1</formula>
    </cfRule>
  </conditionalFormatting>
  <conditionalFormatting sqref="B15:F37 B11:F13 C48:F49 C14:F14 C38:F38 B39:F47 B50:F61">
    <cfRule type="expression" dxfId="6" priority="9" stopIfTrue="1">
      <formula>#REF!=1</formula>
    </cfRule>
  </conditionalFormatting>
  <conditionalFormatting sqref="A14">
    <cfRule type="expression" dxfId="5" priority="5" stopIfTrue="1">
      <formula>XFD14=1</formula>
    </cfRule>
  </conditionalFormatting>
  <conditionalFormatting sqref="B14">
    <cfRule type="expression" dxfId="4" priority="6" stopIfTrue="1">
      <formula>XFD14=1</formula>
    </cfRule>
  </conditionalFormatting>
  <conditionalFormatting sqref="A38">
    <cfRule type="expression" dxfId="3" priority="3" stopIfTrue="1">
      <formula>XFC38=1</formula>
    </cfRule>
  </conditionalFormatting>
  <conditionalFormatting sqref="B38">
    <cfRule type="expression" dxfId="2" priority="4" stopIfTrue="1">
      <formula>XFC38=1</formula>
    </cfRule>
  </conditionalFormatting>
  <conditionalFormatting sqref="A48:A49">
    <cfRule type="expression" dxfId="1" priority="1" stopIfTrue="1">
      <formula>XFC48=1</formula>
    </cfRule>
  </conditionalFormatting>
  <conditionalFormatting sqref="B48:B49">
    <cfRule type="expression" dxfId="0" priority="2" stopIfTrue="1">
      <formula>XFC48=1</formula>
    </cfRule>
  </conditionalFormatting>
  <pageMargins left="0.98425196850393704" right="0.98425196850393704" top="0.98425196850393704" bottom="0.98425196850393704" header="0.51181102362204722" footer="0.51181102362204722"/>
  <pageSetup paperSize="9" scale="62" fitToHeight="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0"/>
  <sheetViews>
    <sheetView zoomScaleNormal="100" zoomScaleSheetLayoutView="100" workbookViewId="0"/>
  </sheetViews>
  <sheetFormatPr defaultRowHeight="12.75"/>
  <cols>
    <col min="1" max="1" width="9.28515625" style="2" customWidth="1"/>
    <col min="2" max="2" width="53.7109375" style="2" customWidth="1"/>
    <col min="3" max="3" width="15" style="2" customWidth="1"/>
    <col min="4" max="5" width="15.7109375" style="2" customWidth="1"/>
    <col min="6" max="6" width="9" style="2" customWidth="1"/>
    <col min="7" max="16384" width="9.140625" style="2"/>
  </cols>
  <sheetData>
    <row r="1" spans="1:6">
      <c r="D1" s="3" t="s">
        <v>110</v>
      </c>
    </row>
    <row r="2" spans="1:6">
      <c r="A2" s="4"/>
      <c r="B2" s="10"/>
      <c r="C2" s="5"/>
      <c r="D2" s="12" t="str">
        <f>'Додаток 1'!D2</f>
        <v xml:space="preserve">до  рішення </v>
      </c>
      <c r="F2" s="5"/>
    </row>
    <row r="3" spans="1:6">
      <c r="A3" s="4"/>
      <c r="B3" s="10"/>
      <c r="C3" s="5"/>
      <c r="D3" s="12" t="str">
        <f>'Додаток 1'!D3</f>
        <v>Здолбунівської міської ради</v>
      </c>
      <c r="F3" s="5"/>
    </row>
    <row r="4" spans="1:6">
      <c r="A4" s="4"/>
      <c r="B4" s="10"/>
      <c r="C4" s="5"/>
      <c r="D4" s="12" t="str">
        <f>'Додаток 1'!D4</f>
        <v>від 23 жовтня 2024 року №  2381</v>
      </c>
      <c r="F4" s="5"/>
    </row>
    <row r="5" spans="1:6">
      <c r="A5" s="4"/>
      <c r="B5" s="10"/>
      <c r="C5" s="5"/>
      <c r="D5" s="12"/>
      <c r="E5" s="12"/>
      <c r="F5" s="5"/>
    </row>
    <row r="6" spans="1:6" ht="18.75">
      <c r="A6" s="4"/>
      <c r="B6" s="107" t="s">
        <v>107</v>
      </c>
      <c r="C6" s="107"/>
      <c r="D6" s="107"/>
      <c r="E6" s="107"/>
      <c r="F6" s="5"/>
    </row>
    <row r="7" spans="1:6" ht="18.75">
      <c r="A7" s="4"/>
      <c r="B7" s="107" t="s">
        <v>84</v>
      </c>
      <c r="C7" s="107"/>
      <c r="D7" s="107"/>
      <c r="E7" s="107"/>
      <c r="F7" s="5"/>
    </row>
    <row r="8" spans="1:6" ht="18.75">
      <c r="A8" s="4"/>
      <c r="B8" s="107" t="s">
        <v>288</v>
      </c>
      <c r="C8" s="107"/>
      <c r="D8" s="107"/>
      <c r="E8" s="107"/>
      <c r="F8" s="5"/>
    </row>
    <row r="9" spans="1:6" ht="11.25" customHeight="1" thickBot="1">
      <c r="F9" s="11" t="s">
        <v>0</v>
      </c>
    </row>
    <row r="10" spans="1:6" s="40" customFormat="1" ht="70.5" customHeight="1" thickBot="1">
      <c r="A10" s="36" t="s">
        <v>1</v>
      </c>
      <c r="B10" s="37" t="s">
        <v>2</v>
      </c>
      <c r="C10" s="38" t="s">
        <v>254</v>
      </c>
      <c r="D10" s="38" t="s">
        <v>289</v>
      </c>
      <c r="E10" s="38" t="s">
        <v>290</v>
      </c>
      <c r="F10" s="39" t="s">
        <v>85</v>
      </c>
    </row>
    <row r="11" spans="1:6" s="40" customFormat="1" ht="51.75" customHeight="1">
      <c r="A11" s="59" t="s">
        <v>86</v>
      </c>
      <c r="B11" s="60" t="s">
        <v>87</v>
      </c>
      <c r="C11" s="67">
        <v>740000</v>
      </c>
      <c r="D11" s="67">
        <v>607500</v>
      </c>
      <c r="E11" s="67">
        <v>969479.62</v>
      </c>
      <c r="F11" s="68">
        <f>E11/D11*100</f>
        <v>159.58512263374485</v>
      </c>
    </row>
    <row r="12" spans="1:6" s="40" customFormat="1" ht="26.25" customHeight="1">
      <c r="A12" s="55" t="s">
        <v>88</v>
      </c>
      <c r="B12" s="56" t="s">
        <v>89</v>
      </c>
      <c r="C12" s="57">
        <v>0</v>
      </c>
      <c r="D12" s="57">
        <v>0</v>
      </c>
      <c r="E12" s="57">
        <v>23303.23</v>
      </c>
      <c r="F12" s="58">
        <v>0</v>
      </c>
    </row>
    <row r="13" spans="1:6" s="40" customFormat="1" ht="39.75" customHeight="1">
      <c r="A13" s="55" t="s">
        <v>90</v>
      </c>
      <c r="B13" s="56" t="s">
        <v>91</v>
      </c>
      <c r="C13" s="57">
        <v>0</v>
      </c>
      <c r="D13" s="57">
        <v>0</v>
      </c>
      <c r="E13" s="57">
        <v>317.61</v>
      </c>
      <c r="F13" s="58">
        <v>0</v>
      </c>
    </row>
    <row r="14" spans="1:6" s="40" customFormat="1" ht="28.5" customHeight="1">
      <c r="A14" s="55">
        <v>21110000</v>
      </c>
      <c r="B14" s="56" t="s">
        <v>301</v>
      </c>
      <c r="C14" s="57">
        <v>0</v>
      </c>
      <c r="D14" s="57">
        <v>0</v>
      </c>
      <c r="E14" s="57">
        <v>3889888.48</v>
      </c>
      <c r="F14" s="58">
        <v>0</v>
      </c>
    </row>
    <row r="15" spans="1:6" s="40" customFormat="1" ht="41.25" customHeight="1">
      <c r="A15" s="55" t="s">
        <v>92</v>
      </c>
      <c r="B15" s="56" t="s">
        <v>93</v>
      </c>
      <c r="C15" s="57">
        <v>0</v>
      </c>
      <c r="D15" s="57">
        <v>0</v>
      </c>
      <c r="E15" s="57">
        <v>3782.51</v>
      </c>
      <c r="F15" s="58">
        <v>0</v>
      </c>
    </row>
    <row r="16" spans="1:6" s="40" customFormat="1" ht="28.5" customHeight="1">
      <c r="A16" s="55" t="s">
        <v>94</v>
      </c>
      <c r="B16" s="56" t="s">
        <v>95</v>
      </c>
      <c r="C16" s="57">
        <v>5006273</v>
      </c>
      <c r="D16" s="57">
        <v>3754704.75</v>
      </c>
      <c r="E16" s="57">
        <v>1392678.28</v>
      </c>
      <c r="F16" s="68">
        <f>E16/D16*100</f>
        <v>37.091552405019328</v>
      </c>
    </row>
    <row r="17" spans="1:6" s="40" customFormat="1" ht="25.5" customHeight="1">
      <c r="A17" s="55" t="s">
        <v>96</v>
      </c>
      <c r="B17" s="56" t="s">
        <v>97</v>
      </c>
      <c r="C17" s="57">
        <v>0</v>
      </c>
      <c r="D17" s="57">
        <v>0</v>
      </c>
      <c r="E17" s="57">
        <v>282325</v>
      </c>
      <c r="F17" s="58">
        <v>0</v>
      </c>
    </row>
    <row r="18" spans="1:6" s="40" customFormat="1" ht="43.5" customHeight="1">
      <c r="A18" s="55" t="s">
        <v>98</v>
      </c>
      <c r="B18" s="56" t="s">
        <v>99</v>
      </c>
      <c r="C18" s="57">
        <v>0</v>
      </c>
      <c r="D18" s="57">
        <v>0</v>
      </c>
      <c r="E18" s="57">
        <v>84433.2</v>
      </c>
      <c r="F18" s="58">
        <v>0</v>
      </c>
    </row>
    <row r="19" spans="1:6" s="40" customFormat="1" ht="29.25" customHeight="1">
      <c r="A19" s="55" t="s">
        <v>100</v>
      </c>
      <c r="B19" s="56" t="s">
        <v>101</v>
      </c>
      <c r="C19" s="57">
        <v>0</v>
      </c>
      <c r="D19" s="57">
        <v>0</v>
      </c>
      <c r="E19" s="57">
        <v>13780</v>
      </c>
      <c r="F19" s="58">
        <v>0</v>
      </c>
    </row>
    <row r="20" spans="1:6" s="40" customFormat="1" ht="15">
      <c r="A20" s="55" t="s">
        <v>102</v>
      </c>
      <c r="B20" s="56" t="s">
        <v>103</v>
      </c>
      <c r="C20" s="57">
        <v>0</v>
      </c>
      <c r="D20" s="57">
        <v>0</v>
      </c>
      <c r="E20" s="57">
        <v>1938093.27</v>
      </c>
      <c r="F20" s="58">
        <v>0</v>
      </c>
    </row>
    <row r="21" spans="1:6" s="40" customFormat="1" ht="63" customHeight="1">
      <c r="A21" s="55" t="s">
        <v>104</v>
      </c>
      <c r="B21" s="56" t="s">
        <v>105</v>
      </c>
      <c r="C21" s="57">
        <v>0</v>
      </c>
      <c r="D21" s="57">
        <v>0</v>
      </c>
      <c r="E21" s="57">
        <v>5808081.9299999997</v>
      </c>
      <c r="F21" s="58">
        <v>0</v>
      </c>
    </row>
    <row r="22" spans="1:6" s="40" customFormat="1" ht="39.75" customHeight="1">
      <c r="A22" s="61">
        <v>31030000</v>
      </c>
      <c r="B22" s="62" t="s">
        <v>300</v>
      </c>
      <c r="C22" s="57">
        <v>2500000</v>
      </c>
      <c r="D22" s="57">
        <v>2500000</v>
      </c>
      <c r="E22" s="57">
        <v>2593440</v>
      </c>
      <c r="F22" s="58">
        <f>E22/D22*100</f>
        <v>103.73760000000001</v>
      </c>
    </row>
    <row r="23" spans="1:6" s="40" customFormat="1" ht="54.75" customHeight="1">
      <c r="A23" s="61">
        <v>33010100</v>
      </c>
      <c r="B23" s="62" t="s">
        <v>106</v>
      </c>
      <c r="C23" s="57">
        <v>14557346.130000001</v>
      </c>
      <c r="D23" s="57">
        <v>14457346.130000001</v>
      </c>
      <c r="E23" s="57">
        <v>14707594</v>
      </c>
      <c r="F23" s="58">
        <f>E23/D23*100</f>
        <v>101.73093919001302</v>
      </c>
    </row>
    <row r="24" spans="1:6" s="40" customFormat="1" ht="33" customHeight="1" thickBot="1">
      <c r="A24" s="83">
        <v>41051100</v>
      </c>
      <c r="B24" s="81" t="s">
        <v>260</v>
      </c>
      <c r="C24" s="82">
        <v>1449270</v>
      </c>
      <c r="D24" s="82">
        <v>1449270</v>
      </c>
      <c r="E24" s="82">
        <v>1449270</v>
      </c>
      <c r="F24" s="84">
        <f>E24/D24*100</f>
        <v>100</v>
      </c>
    </row>
    <row r="25" spans="1:6" s="40" customFormat="1" ht="15.75" thickBot="1">
      <c r="A25" s="65" t="s">
        <v>78</v>
      </c>
      <c r="B25" s="77" t="s">
        <v>79</v>
      </c>
      <c r="C25" s="79">
        <f>SUM(C11:C23)</f>
        <v>22803619.130000003</v>
      </c>
      <c r="D25" s="79">
        <f>SUM(D11:D23)</f>
        <v>21319550.880000003</v>
      </c>
      <c r="E25" s="78">
        <f>SUM(E11:E23)</f>
        <v>31707197.129999999</v>
      </c>
      <c r="F25" s="80">
        <f>E25/D25*100</f>
        <v>148.72356978094089</v>
      </c>
    </row>
    <row r="26" spans="1:6" s="40" customFormat="1" ht="15.75" thickBot="1">
      <c r="A26" s="65" t="s">
        <v>78</v>
      </c>
      <c r="B26" s="77" t="s">
        <v>80</v>
      </c>
      <c r="C26" s="75">
        <f>SUM(C11:C24)</f>
        <v>24252889.130000003</v>
      </c>
      <c r="D26" s="75">
        <f>SUM(D11:D24)</f>
        <v>22768820.880000003</v>
      </c>
      <c r="E26" s="78">
        <f>SUM(E11:E24)</f>
        <v>33156467.129999999</v>
      </c>
      <c r="F26" s="76">
        <f>E26/D26*100</f>
        <v>145.62224062785984</v>
      </c>
    </row>
    <row r="27" spans="1:6" s="40" customFormat="1" ht="15"/>
    <row r="28" spans="1:6" s="40" customFormat="1" ht="15">
      <c r="A28" s="44" t="s">
        <v>286</v>
      </c>
      <c r="B28" s="45"/>
      <c r="C28" s="46" t="s">
        <v>287</v>
      </c>
      <c r="D28" s="46"/>
      <c r="E28" s="46"/>
      <c r="F28" s="43"/>
    </row>
    <row r="29" spans="1:6" s="40" customFormat="1" ht="15">
      <c r="A29" s="47"/>
      <c r="B29" s="45"/>
      <c r="C29" s="46"/>
      <c r="D29" s="46"/>
      <c r="E29" s="46"/>
    </row>
    <row r="30" spans="1:6" s="40" customFormat="1" ht="15" customHeight="1"/>
  </sheetData>
  <mergeCells count="3">
    <mergeCell ref="B6:E6"/>
    <mergeCell ref="B7:E7"/>
    <mergeCell ref="B8:E8"/>
  </mergeCells>
  <pageMargins left="0.23622047244094491" right="0.23622047244094491" top="0.74803149606299213" bottom="0.74803149606299213" header="0.31496062992125984" footer="0.31496062992125984"/>
  <pageSetup paperSize="9" scale="90" fitToWidth="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7"/>
  <sheetViews>
    <sheetView zoomScaleNormal="100" zoomScaleSheetLayoutView="90" workbookViewId="0"/>
  </sheetViews>
  <sheetFormatPr defaultRowHeight="12.75"/>
  <cols>
    <col min="1" max="1" width="10.85546875" style="2" customWidth="1"/>
    <col min="2" max="2" width="58.42578125" style="2" customWidth="1"/>
    <col min="3" max="3" width="14.28515625" style="2" customWidth="1"/>
    <col min="4" max="4" width="14.140625" style="2" customWidth="1"/>
    <col min="5" max="5" width="15.140625" style="2" customWidth="1"/>
    <col min="6" max="6" width="10.85546875" style="2" customWidth="1"/>
    <col min="7" max="16384" width="9.140625" style="2"/>
  </cols>
  <sheetData>
    <row r="1" spans="1:7">
      <c r="C1" s="3"/>
      <c r="D1" s="3" t="s">
        <v>108</v>
      </c>
    </row>
    <row r="2" spans="1:7">
      <c r="C2" s="12"/>
      <c r="D2" s="12" t="str">
        <f>'Додаток 1'!D2</f>
        <v xml:space="preserve">до  рішення </v>
      </c>
    </row>
    <row r="3" spans="1:7">
      <c r="C3" s="12"/>
      <c r="D3" s="12" t="str">
        <f>'Додаток 1'!D3</f>
        <v>Здолбунівської міської ради</v>
      </c>
    </row>
    <row r="4" spans="1:7">
      <c r="C4" s="12"/>
      <c r="D4" s="12" t="str">
        <f>'Додаток 1'!D4</f>
        <v>від 23 жовтня 2024 року №  2381</v>
      </c>
    </row>
    <row r="5" spans="1:7">
      <c r="C5" s="12"/>
      <c r="D5" s="12"/>
    </row>
    <row r="6" spans="1:7" ht="18.75">
      <c r="B6" s="107" t="s">
        <v>201</v>
      </c>
      <c r="C6" s="107"/>
      <c r="D6" s="107"/>
      <c r="E6" s="107"/>
    </row>
    <row r="7" spans="1:7" ht="18.75">
      <c r="B7" s="107" t="s">
        <v>84</v>
      </c>
      <c r="C7" s="107"/>
      <c r="D7" s="107"/>
      <c r="E7" s="107"/>
    </row>
    <row r="8" spans="1:7" ht="18.75">
      <c r="B8" s="107" t="s">
        <v>291</v>
      </c>
      <c r="C8" s="107"/>
      <c r="D8" s="107"/>
      <c r="E8" s="107"/>
    </row>
    <row r="9" spans="1:7" ht="13.5" thickBot="1">
      <c r="F9" s="2" t="s">
        <v>0</v>
      </c>
    </row>
    <row r="10" spans="1:7" ht="56.25" customHeight="1" thickBot="1">
      <c r="A10" s="26" t="s">
        <v>111</v>
      </c>
      <c r="B10" s="27" t="s">
        <v>112</v>
      </c>
      <c r="C10" s="27" t="s">
        <v>254</v>
      </c>
      <c r="D10" s="27" t="s">
        <v>289</v>
      </c>
      <c r="E10" s="27" t="s">
        <v>292</v>
      </c>
      <c r="F10" s="28" t="s">
        <v>85</v>
      </c>
      <c r="G10" s="17"/>
    </row>
    <row r="11" spans="1:7" ht="38.25">
      <c r="A11" s="29" t="s">
        <v>113</v>
      </c>
      <c r="B11" s="24" t="s">
        <v>114</v>
      </c>
      <c r="C11" s="25">
        <v>25204700</v>
      </c>
      <c r="D11" s="25">
        <v>18915100</v>
      </c>
      <c r="E11" s="25">
        <v>16608753.140000001</v>
      </c>
      <c r="F11" s="30">
        <f>E11/D11*100</f>
        <v>87.806848179496811</v>
      </c>
      <c r="G11" s="20"/>
    </row>
    <row r="12" spans="1:7" ht="15" customHeight="1">
      <c r="A12" s="31" t="s">
        <v>115</v>
      </c>
      <c r="B12" s="18" t="s">
        <v>116</v>
      </c>
      <c r="C12" s="19">
        <v>20000</v>
      </c>
      <c r="D12" s="19">
        <v>20000</v>
      </c>
      <c r="E12" s="19">
        <v>2659</v>
      </c>
      <c r="F12" s="30">
        <f t="shared" ref="F12:F64" si="0">E12/D12*100</f>
        <v>13.295000000000002</v>
      </c>
      <c r="G12" s="20"/>
    </row>
    <row r="13" spans="1:7" ht="18.75" customHeight="1">
      <c r="A13" s="31" t="s">
        <v>117</v>
      </c>
      <c r="B13" s="18" t="s">
        <v>118</v>
      </c>
      <c r="C13" s="19">
        <v>25000</v>
      </c>
      <c r="D13" s="19">
        <v>25000</v>
      </c>
      <c r="E13" s="19">
        <v>9945.61</v>
      </c>
      <c r="F13" s="30">
        <f t="shared" si="0"/>
        <v>39.782440000000001</v>
      </c>
      <c r="G13" s="20"/>
    </row>
    <row r="14" spans="1:7" ht="25.5">
      <c r="A14" s="31" t="s">
        <v>119</v>
      </c>
      <c r="B14" s="18" t="s">
        <v>120</v>
      </c>
      <c r="C14" s="19">
        <v>600000</v>
      </c>
      <c r="D14" s="19">
        <v>585000</v>
      </c>
      <c r="E14" s="19">
        <v>426825</v>
      </c>
      <c r="F14" s="30">
        <f t="shared" si="0"/>
        <v>72.961538461538467</v>
      </c>
      <c r="G14" s="20"/>
    </row>
    <row r="15" spans="1:7" ht="25.5">
      <c r="A15" s="31" t="s">
        <v>121</v>
      </c>
      <c r="B15" s="18" t="s">
        <v>122</v>
      </c>
      <c r="C15" s="19">
        <v>450000</v>
      </c>
      <c r="D15" s="19">
        <v>350000</v>
      </c>
      <c r="E15" s="19">
        <v>350000</v>
      </c>
      <c r="F15" s="30">
        <f t="shared" si="0"/>
        <v>100</v>
      </c>
      <c r="G15" s="20"/>
    </row>
    <row r="16" spans="1:7" ht="38.25">
      <c r="A16" s="31" t="s">
        <v>123</v>
      </c>
      <c r="B16" s="18" t="s">
        <v>124</v>
      </c>
      <c r="C16" s="19">
        <v>15160051</v>
      </c>
      <c r="D16" s="19">
        <v>11354860</v>
      </c>
      <c r="E16" s="19">
        <v>11218526.970000001</v>
      </c>
      <c r="F16" s="30">
        <f t="shared" si="0"/>
        <v>98.799342043847304</v>
      </c>
      <c r="G16" s="20"/>
    </row>
    <row r="17" spans="1:7">
      <c r="A17" s="51" t="s">
        <v>261</v>
      </c>
      <c r="B17" s="18" t="s">
        <v>262</v>
      </c>
      <c r="C17" s="19">
        <v>20000</v>
      </c>
      <c r="D17" s="19">
        <v>20000</v>
      </c>
      <c r="E17" s="19">
        <v>20000</v>
      </c>
      <c r="F17" s="30">
        <f t="shared" si="0"/>
        <v>100</v>
      </c>
      <c r="G17" s="20"/>
    </row>
    <row r="18" spans="1:7" ht="51">
      <c r="A18" s="31" t="s">
        <v>125</v>
      </c>
      <c r="B18" s="18" t="s">
        <v>126</v>
      </c>
      <c r="C18" s="19">
        <v>370000</v>
      </c>
      <c r="D18" s="19">
        <v>275000</v>
      </c>
      <c r="E18" s="19">
        <v>202048.46</v>
      </c>
      <c r="F18" s="30">
        <f t="shared" si="0"/>
        <v>73.472167272727276</v>
      </c>
      <c r="G18" s="20"/>
    </row>
    <row r="19" spans="1:7">
      <c r="A19" s="31" t="s">
        <v>127</v>
      </c>
      <c r="B19" s="18" t="s">
        <v>128</v>
      </c>
      <c r="C19" s="19">
        <v>3600000</v>
      </c>
      <c r="D19" s="19">
        <v>3060000</v>
      </c>
      <c r="E19" s="19">
        <v>2795900</v>
      </c>
      <c r="F19" s="30">
        <f t="shared" si="0"/>
        <v>91.369281045751634</v>
      </c>
      <c r="G19" s="20"/>
    </row>
    <row r="20" spans="1:7">
      <c r="A20" s="31" t="s">
        <v>129</v>
      </c>
      <c r="B20" s="18" t="s">
        <v>130</v>
      </c>
      <c r="C20" s="19">
        <v>50000</v>
      </c>
      <c r="D20" s="19">
        <v>50000</v>
      </c>
      <c r="E20" s="19">
        <v>39237</v>
      </c>
      <c r="F20" s="30">
        <f t="shared" si="0"/>
        <v>78.474000000000004</v>
      </c>
      <c r="G20" s="20"/>
    </row>
    <row r="21" spans="1:7" ht="25.5">
      <c r="A21" s="31" t="s">
        <v>131</v>
      </c>
      <c r="B21" s="18" t="s">
        <v>132</v>
      </c>
      <c r="C21" s="19">
        <v>3771691.12</v>
      </c>
      <c r="D21" s="19">
        <v>3771691.12</v>
      </c>
      <c r="E21" s="19">
        <v>3770852.51</v>
      </c>
      <c r="F21" s="30">
        <f t="shared" si="0"/>
        <v>99.977765676633652</v>
      </c>
      <c r="G21" s="20"/>
    </row>
    <row r="22" spans="1:7" ht="18.75" customHeight="1">
      <c r="A22" s="31" t="s">
        <v>133</v>
      </c>
      <c r="B22" s="18" t="s">
        <v>134</v>
      </c>
      <c r="C22" s="19">
        <v>700000</v>
      </c>
      <c r="D22" s="19">
        <v>679000</v>
      </c>
      <c r="E22" s="19">
        <v>670625.4</v>
      </c>
      <c r="F22" s="30">
        <f t="shared" si="0"/>
        <v>98.766627393225335</v>
      </c>
      <c r="G22" s="20"/>
    </row>
    <row r="23" spans="1:7" ht="25.5">
      <c r="A23" s="31" t="s">
        <v>135</v>
      </c>
      <c r="B23" s="18" t="s">
        <v>136</v>
      </c>
      <c r="C23" s="19">
        <v>2551821</v>
      </c>
      <c r="D23" s="19">
        <v>1297623</v>
      </c>
      <c r="E23" s="19">
        <v>665076.18999999994</v>
      </c>
      <c r="F23" s="30">
        <f t="shared" si="0"/>
        <v>51.253421833614233</v>
      </c>
      <c r="G23" s="20"/>
    </row>
    <row r="24" spans="1:7">
      <c r="A24" s="31" t="s">
        <v>137</v>
      </c>
      <c r="B24" s="18" t="s">
        <v>138</v>
      </c>
      <c r="C24" s="19">
        <v>34665261.119999997</v>
      </c>
      <c r="D24" s="19">
        <v>29012461.120000001</v>
      </c>
      <c r="E24" s="19">
        <v>26880815.140000001</v>
      </c>
      <c r="F24" s="30">
        <f t="shared" si="0"/>
        <v>92.652653729777739</v>
      </c>
      <c r="G24" s="20"/>
    </row>
    <row r="25" spans="1:7" ht="76.5" customHeight="1">
      <c r="A25" s="51" t="s">
        <v>279</v>
      </c>
      <c r="B25" s="18" t="s">
        <v>280</v>
      </c>
      <c r="C25" s="19">
        <v>560131.74</v>
      </c>
      <c r="D25" s="19">
        <v>560131.74</v>
      </c>
      <c r="E25" s="19">
        <v>560131.74</v>
      </c>
      <c r="F25" s="30">
        <f t="shared" si="0"/>
        <v>100</v>
      </c>
      <c r="G25" s="20"/>
    </row>
    <row r="26" spans="1:7">
      <c r="A26" s="31" t="s">
        <v>139</v>
      </c>
      <c r="B26" s="18" t="s">
        <v>140</v>
      </c>
      <c r="C26" s="19">
        <v>575000</v>
      </c>
      <c r="D26" s="19">
        <v>575000</v>
      </c>
      <c r="E26" s="19">
        <v>75000</v>
      </c>
      <c r="F26" s="30">
        <f t="shared" si="0"/>
        <v>13.043478260869565</v>
      </c>
      <c r="G26" s="20"/>
    </row>
    <row r="27" spans="1:7" ht="25.5">
      <c r="A27" s="31" t="s">
        <v>141</v>
      </c>
      <c r="B27" s="18" t="s">
        <v>142</v>
      </c>
      <c r="C27" s="19">
        <v>8302622.46</v>
      </c>
      <c r="D27" s="19">
        <v>7916620.46</v>
      </c>
      <c r="E27" s="19">
        <v>4729531</v>
      </c>
      <c r="F27" s="30">
        <f t="shared" si="0"/>
        <v>59.741792901361343</v>
      </c>
      <c r="G27" s="20"/>
    </row>
    <row r="28" spans="1:7">
      <c r="A28" s="31" t="s">
        <v>143</v>
      </c>
      <c r="B28" s="18" t="s">
        <v>144</v>
      </c>
      <c r="C28" s="19">
        <v>35000</v>
      </c>
      <c r="D28" s="19">
        <v>35000</v>
      </c>
      <c r="E28" s="19">
        <v>33027</v>
      </c>
      <c r="F28" s="30">
        <f t="shared" si="0"/>
        <v>94.362857142857152</v>
      </c>
      <c r="G28" s="20"/>
    </row>
    <row r="29" spans="1:7">
      <c r="A29" s="31" t="s">
        <v>145</v>
      </c>
      <c r="B29" s="18" t="s">
        <v>146</v>
      </c>
      <c r="C29" s="19">
        <v>210000</v>
      </c>
      <c r="D29" s="19">
        <v>5000</v>
      </c>
      <c r="E29" s="19">
        <v>3098</v>
      </c>
      <c r="F29" s="30">
        <f t="shared" si="0"/>
        <v>61.96</v>
      </c>
      <c r="G29" s="20"/>
    </row>
    <row r="30" spans="1:7" ht="25.5">
      <c r="A30" s="31" t="s">
        <v>147</v>
      </c>
      <c r="B30" s="18" t="s">
        <v>148</v>
      </c>
      <c r="C30" s="19">
        <v>161300</v>
      </c>
      <c r="D30" s="19">
        <v>161300</v>
      </c>
      <c r="E30" s="19">
        <v>72708.899999999994</v>
      </c>
      <c r="F30" s="30">
        <f t="shared" si="0"/>
        <v>45.076813391196524</v>
      </c>
      <c r="G30" s="20"/>
    </row>
    <row r="31" spans="1:7">
      <c r="A31" s="31" t="s">
        <v>149</v>
      </c>
      <c r="B31" s="18" t="s">
        <v>150</v>
      </c>
      <c r="C31" s="19">
        <v>100000</v>
      </c>
      <c r="D31" s="19">
        <v>100000</v>
      </c>
      <c r="E31" s="19">
        <v>0</v>
      </c>
      <c r="F31" s="30">
        <v>0</v>
      </c>
      <c r="G31" s="20"/>
    </row>
    <row r="32" spans="1:7">
      <c r="A32" s="31" t="s">
        <v>151</v>
      </c>
      <c r="B32" s="18" t="s">
        <v>152</v>
      </c>
      <c r="C32" s="19">
        <v>998000</v>
      </c>
      <c r="D32" s="19">
        <v>898000</v>
      </c>
      <c r="E32" s="19">
        <v>43898</v>
      </c>
      <c r="F32" s="30">
        <f t="shared" si="0"/>
        <v>4.8884187082405344</v>
      </c>
      <c r="G32" s="20"/>
    </row>
    <row r="33" spans="1:7" ht="39" customHeight="1">
      <c r="A33" s="51" t="s">
        <v>302</v>
      </c>
      <c r="B33" s="18" t="s">
        <v>303</v>
      </c>
      <c r="C33" s="19">
        <v>5504642</v>
      </c>
      <c r="D33" s="19">
        <v>3669761</v>
      </c>
      <c r="E33" s="19">
        <v>3669761</v>
      </c>
      <c r="F33" s="30">
        <f t="shared" si="0"/>
        <v>100</v>
      </c>
      <c r="G33" s="20"/>
    </row>
    <row r="34" spans="1:7">
      <c r="A34" s="31" t="s">
        <v>153</v>
      </c>
      <c r="B34" s="18" t="s">
        <v>75</v>
      </c>
      <c r="C34" s="19">
        <v>1172500</v>
      </c>
      <c r="D34" s="19">
        <v>1172500</v>
      </c>
      <c r="E34" s="19">
        <v>1122500</v>
      </c>
      <c r="F34" s="30">
        <f t="shared" si="0"/>
        <v>95.735607675906181</v>
      </c>
      <c r="G34" s="20"/>
    </row>
    <row r="35" spans="1:7" ht="25.5">
      <c r="A35" s="31" t="s">
        <v>154</v>
      </c>
      <c r="B35" s="18" t="s">
        <v>155</v>
      </c>
      <c r="C35" s="19">
        <v>731000</v>
      </c>
      <c r="D35" s="19">
        <v>731000</v>
      </c>
      <c r="E35" s="19">
        <v>731000</v>
      </c>
      <c r="F35" s="30">
        <f t="shared" si="0"/>
        <v>100</v>
      </c>
      <c r="G35" s="20"/>
    </row>
    <row r="36" spans="1:7" ht="25.5">
      <c r="A36" s="31" t="s">
        <v>156</v>
      </c>
      <c r="B36" s="18" t="s">
        <v>157</v>
      </c>
      <c r="C36" s="19">
        <v>4193830</v>
      </c>
      <c r="D36" s="19">
        <v>3319680</v>
      </c>
      <c r="E36" s="19">
        <v>2786196.32</v>
      </c>
      <c r="F36" s="30">
        <f t="shared" si="0"/>
        <v>83.929665509928668</v>
      </c>
      <c r="G36" s="20"/>
    </row>
    <row r="37" spans="1:7">
      <c r="A37" s="31" t="s">
        <v>158</v>
      </c>
      <c r="B37" s="18" t="s">
        <v>159</v>
      </c>
      <c r="C37" s="19">
        <v>51097303.850000001</v>
      </c>
      <c r="D37" s="19">
        <v>38032222.850000001</v>
      </c>
      <c r="E37" s="19">
        <v>32303525</v>
      </c>
      <c r="F37" s="30">
        <f t="shared" si="0"/>
        <v>84.937252096481132</v>
      </c>
      <c r="G37" s="20"/>
    </row>
    <row r="38" spans="1:7" ht="25.5">
      <c r="A38" s="31" t="s">
        <v>160</v>
      </c>
      <c r="B38" s="18" t="s">
        <v>161</v>
      </c>
      <c r="C38" s="19">
        <v>54930038.82</v>
      </c>
      <c r="D38" s="19">
        <v>42270347.82</v>
      </c>
      <c r="E38" s="19">
        <v>30576340.210000001</v>
      </c>
      <c r="F38" s="30">
        <f t="shared" si="0"/>
        <v>72.335198991509031</v>
      </c>
      <c r="G38" s="20"/>
    </row>
    <row r="39" spans="1:7" ht="25.5">
      <c r="A39" s="31" t="s">
        <v>162</v>
      </c>
      <c r="B39" s="18" t="s">
        <v>163</v>
      </c>
      <c r="C39" s="19">
        <v>105031300</v>
      </c>
      <c r="D39" s="19">
        <v>77070900</v>
      </c>
      <c r="E39" s="19">
        <v>72634344.340000004</v>
      </c>
      <c r="F39" s="30">
        <f t="shared" si="0"/>
        <v>94.243539831505799</v>
      </c>
      <c r="G39" s="20"/>
    </row>
    <row r="40" spans="1:7" ht="61.5" customHeight="1">
      <c r="A40" s="51" t="s">
        <v>263</v>
      </c>
      <c r="B40" s="18" t="s">
        <v>264</v>
      </c>
      <c r="C40" s="19">
        <v>7222.89</v>
      </c>
      <c r="D40" s="19">
        <v>7222.89</v>
      </c>
      <c r="E40" s="19">
        <v>7222.89</v>
      </c>
      <c r="F40" s="30">
        <f t="shared" si="0"/>
        <v>100</v>
      </c>
      <c r="G40" s="20"/>
    </row>
    <row r="41" spans="1:7" ht="25.5">
      <c r="A41" s="31" t="s">
        <v>164</v>
      </c>
      <c r="B41" s="18" t="s">
        <v>165</v>
      </c>
      <c r="C41" s="19">
        <v>7808833</v>
      </c>
      <c r="D41" s="19">
        <v>5727929</v>
      </c>
      <c r="E41" s="19">
        <v>5116903.41</v>
      </c>
      <c r="F41" s="30">
        <f t="shared" si="0"/>
        <v>89.33252157978913</v>
      </c>
      <c r="G41" s="20"/>
    </row>
    <row r="42" spans="1:7">
      <c r="A42" s="31" t="s">
        <v>166</v>
      </c>
      <c r="B42" s="18" t="s">
        <v>167</v>
      </c>
      <c r="C42" s="19">
        <v>14512256</v>
      </c>
      <c r="D42" s="19">
        <v>10621111</v>
      </c>
      <c r="E42" s="19">
        <v>8807857.2100000009</v>
      </c>
      <c r="F42" s="30">
        <f t="shared" si="0"/>
        <v>82.927833161709742</v>
      </c>
      <c r="G42" s="20"/>
    </row>
    <row r="43" spans="1:7">
      <c r="A43" s="31" t="s">
        <v>168</v>
      </c>
      <c r="B43" s="18" t="s">
        <v>169</v>
      </c>
      <c r="C43" s="19">
        <v>323100</v>
      </c>
      <c r="D43" s="19">
        <v>323100</v>
      </c>
      <c r="E43" s="19">
        <v>302877</v>
      </c>
      <c r="F43" s="30">
        <f t="shared" si="0"/>
        <v>93.740947075208908</v>
      </c>
      <c r="G43" s="20"/>
    </row>
    <row r="44" spans="1:7" ht="25.5">
      <c r="A44" s="31" t="s">
        <v>170</v>
      </c>
      <c r="B44" s="18" t="s">
        <v>171</v>
      </c>
      <c r="C44" s="19">
        <v>1193541.2</v>
      </c>
      <c r="D44" s="19">
        <v>922864.2</v>
      </c>
      <c r="E44" s="19">
        <v>663404.03</v>
      </c>
      <c r="F44" s="30">
        <f t="shared" si="0"/>
        <v>71.885335892323056</v>
      </c>
      <c r="G44" s="20"/>
    </row>
    <row r="45" spans="1:7" ht="25.5">
      <c r="A45" s="31" t="s">
        <v>172</v>
      </c>
      <c r="B45" s="18" t="s">
        <v>173</v>
      </c>
      <c r="C45" s="19">
        <v>3077300</v>
      </c>
      <c r="D45" s="19">
        <v>2259589</v>
      </c>
      <c r="E45" s="19">
        <v>1935328.14</v>
      </c>
      <c r="F45" s="30">
        <f t="shared" si="0"/>
        <v>85.649564588958427</v>
      </c>
      <c r="G45" s="20"/>
    </row>
    <row r="46" spans="1:7" ht="39.75" customHeight="1">
      <c r="A46" s="51" t="s">
        <v>281</v>
      </c>
      <c r="B46" s="18" t="s">
        <v>283</v>
      </c>
      <c r="C46" s="19">
        <v>291200</v>
      </c>
      <c r="D46" s="19">
        <v>291200</v>
      </c>
      <c r="E46" s="19">
        <v>285475.53000000003</v>
      </c>
      <c r="F46" s="30">
        <f t="shared" si="0"/>
        <v>98.034179258241778</v>
      </c>
      <c r="G46" s="20"/>
    </row>
    <row r="47" spans="1:7" ht="47.25" customHeight="1">
      <c r="A47" s="51" t="s">
        <v>282</v>
      </c>
      <c r="B47" s="18" t="s">
        <v>284</v>
      </c>
      <c r="C47" s="19">
        <v>8750</v>
      </c>
      <c r="D47" s="19">
        <v>8750</v>
      </c>
      <c r="E47" s="19">
        <v>8747.16</v>
      </c>
      <c r="F47" s="30">
        <f t="shared" si="0"/>
        <v>99.96754285714286</v>
      </c>
      <c r="G47" s="20"/>
    </row>
    <row r="48" spans="1:7">
      <c r="A48" s="31" t="s">
        <v>174</v>
      </c>
      <c r="B48" s="18" t="s">
        <v>175</v>
      </c>
      <c r="C48" s="19">
        <v>11937487</v>
      </c>
      <c r="D48" s="19">
        <v>9702387</v>
      </c>
      <c r="E48" s="19">
        <v>7489363.4900000002</v>
      </c>
      <c r="F48" s="30">
        <f t="shared" si="0"/>
        <v>77.190937549697821</v>
      </c>
      <c r="G48" s="20"/>
    </row>
    <row r="49" spans="1:7">
      <c r="A49" s="31" t="s">
        <v>176</v>
      </c>
      <c r="B49" s="18" t="s">
        <v>177</v>
      </c>
      <c r="C49" s="19">
        <v>694349</v>
      </c>
      <c r="D49" s="19">
        <v>564253</v>
      </c>
      <c r="E49" s="19">
        <v>478705.64</v>
      </c>
      <c r="F49" s="30">
        <f t="shared" si="0"/>
        <v>84.838829390362122</v>
      </c>
      <c r="G49" s="20"/>
    </row>
    <row r="50" spans="1:7" ht="25.5">
      <c r="A50" s="31" t="s">
        <v>178</v>
      </c>
      <c r="B50" s="18" t="s">
        <v>179</v>
      </c>
      <c r="C50" s="19">
        <v>4630461</v>
      </c>
      <c r="D50" s="19">
        <v>3565221</v>
      </c>
      <c r="E50" s="19">
        <v>1962640.95</v>
      </c>
      <c r="F50" s="30">
        <f t="shared" si="0"/>
        <v>55.049629461960429</v>
      </c>
      <c r="G50" s="20"/>
    </row>
    <row r="51" spans="1:7" ht="25.5">
      <c r="A51" s="51" t="s">
        <v>265</v>
      </c>
      <c r="B51" s="18" t="s">
        <v>180</v>
      </c>
      <c r="C51" s="19">
        <v>30000</v>
      </c>
      <c r="D51" s="19">
        <v>30000</v>
      </c>
      <c r="E51" s="19">
        <v>5990.4</v>
      </c>
      <c r="F51" s="30">
        <f t="shared" si="0"/>
        <v>19.968</v>
      </c>
      <c r="G51" s="20"/>
    </row>
    <row r="52" spans="1:7">
      <c r="A52" s="31" t="s">
        <v>181</v>
      </c>
      <c r="B52" s="18" t="s">
        <v>182</v>
      </c>
      <c r="C52" s="19">
        <v>3599298</v>
      </c>
      <c r="D52" s="19">
        <v>2676683</v>
      </c>
      <c r="E52" s="19">
        <v>2238810.98</v>
      </c>
      <c r="F52" s="30">
        <f t="shared" si="0"/>
        <v>83.641244779452776</v>
      </c>
      <c r="G52" s="20"/>
    </row>
    <row r="53" spans="1:7">
      <c r="A53" s="31" t="s">
        <v>183</v>
      </c>
      <c r="B53" s="18" t="s">
        <v>184</v>
      </c>
      <c r="C53" s="19">
        <v>1180726</v>
      </c>
      <c r="D53" s="19">
        <v>941561</v>
      </c>
      <c r="E53" s="19">
        <v>716072.25</v>
      </c>
      <c r="F53" s="30">
        <f t="shared" si="0"/>
        <v>76.051604728743015</v>
      </c>
      <c r="G53" s="20"/>
    </row>
    <row r="54" spans="1:7" ht="25.5">
      <c r="A54" s="31" t="s">
        <v>185</v>
      </c>
      <c r="B54" s="18" t="s">
        <v>186</v>
      </c>
      <c r="C54" s="19">
        <v>7206763</v>
      </c>
      <c r="D54" s="19">
        <v>5415839</v>
      </c>
      <c r="E54" s="19">
        <v>4923543.0199999996</v>
      </c>
      <c r="F54" s="30">
        <f t="shared" si="0"/>
        <v>90.910069889448337</v>
      </c>
      <c r="G54" s="20"/>
    </row>
    <row r="55" spans="1:7">
      <c r="A55" s="31" t="s">
        <v>187</v>
      </c>
      <c r="B55" s="18" t="s">
        <v>130</v>
      </c>
      <c r="C55" s="19">
        <v>10000</v>
      </c>
      <c r="D55" s="19">
        <v>10000</v>
      </c>
      <c r="E55" s="19">
        <v>0</v>
      </c>
      <c r="F55" s="30">
        <f t="shared" si="0"/>
        <v>0</v>
      </c>
      <c r="G55" s="20"/>
    </row>
    <row r="56" spans="1:7" ht="25.5">
      <c r="A56" s="31" t="s">
        <v>188</v>
      </c>
      <c r="B56" s="18" t="s">
        <v>189</v>
      </c>
      <c r="C56" s="19">
        <v>30000</v>
      </c>
      <c r="D56" s="19">
        <v>30000</v>
      </c>
      <c r="E56" s="19">
        <v>0</v>
      </c>
      <c r="F56" s="30">
        <f t="shared" si="0"/>
        <v>0</v>
      </c>
      <c r="G56" s="20"/>
    </row>
    <row r="57" spans="1:7" ht="25.5">
      <c r="A57" s="31" t="s">
        <v>190</v>
      </c>
      <c r="B57" s="18" t="s">
        <v>191</v>
      </c>
      <c r="C57" s="19">
        <v>30000</v>
      </c>
      <c r="D57" s="19">
        <v>30000</v>
      </c>
      <c r="E57" s="19">
        <v>0</v>
      </c>
      <c r="F57" s="30">
        <f t="shared" si="0"/>
        <v>0</v>
      </c>
      <c r="G57" s="20"/>
    </row>
    <row r="58" spans="1:7" ht="25.5">
      <c r="A58" s="31" t="s">
        <v>192</v>
      </c>
      <c r="B58" s="18" t="s">
        <v>193</v>
      </c>
      <c r="C58" s="19">
        <v>6466794</v>
      </c>
      <c r="D58" s="19">
        <v>4715726</v>
      </c>
      <c r="E58" s="19">
        <v>3726097.82</v>
      </c>
      <c r="F58" s="30">
        <f t="shared" si="0"/>
        <v>79.014298540670097</v>
      </c>
      <c r="G58" s="20"/>
    </row>
    <row r="59" spans="1:7" ht="25.5">
      <c r="A59" s="31" t="s">
        <v>194</v>
      </c>
      <c r="B59" s="18" t="s">
        <v>195</v>
      </c>
      <c r="C59" s="19">
        <v>96149</v>
      </c>
      <c r="D59" s="19">
        <v>66104</v>
      </c>
      <c r="E59" s="19">
        <v>51972</v>
      </c>
      <c r="F59" s="30">
        <v>0</v>
      </c>
      <c r="G59" s="20"/>
    </row>
    <row r="60" spans="1:7" ht="25.5">
      <c r="A60" s="31" t="s">
        <v>196</v>
      </c>
      <c r="B60" s="18" t="s">
        <v>197</v>
      </c>
      <c r="C60" s="19">
        <v>105000</v>
      </c>
      <c r="D60" s="19">
        <v>76544</v>
      </c>
      <c r="E60" s="19">
        <v>73504.179999999993</v>
      </c>
      <c r="F60" s="30">
        <f t="shared" si="0"/>
        <v>96.028663252508352</v>
      </c>
      <c r="G60" s="20"/>
    </row>
    <row r="61" spans="1:7" ht="25.5" customHeight="1">
      <c r="A61" s="51" t="s">
        <v>304</v>
      </c>
      <c r="B61" s="18" t="s">
        <v>305</v>
      </c>
      <c r="C61" s="19">
        <v>54200</v>
      </c>
      <c r="D61" s="19">
        <v>54200</v>
      </c>
      <c r="E61" s="19">
        <v>52400</v>
      </c>
      <c r="F61" s="30">
        <f t="shared" si="0"/>
        <v>96.678966789667896</v>
      </c>
      <c r="G61" s="20"/>
    </row>
    <row r="62" spans="1:7" ht="25.5">
      <c r="A62" s="31" t="s">
        <v>198</v>
      </c>
      <c r="B62" s="18" t="s">
        <v>157</v>
      </c>
      <c r="C62" s="19">
        <v>2030300</v>
      </c>
      <c r="D62" s="19">
        <v>1520000</v>
      </c>
      <c r="E62" s="19">
        <v>1017750.03</v>
      </c>
      <c r="F62" s="30">
        <f t="shared" si="0"/>
        <v>66.957238815789481</v>
      </c>
      <c r="G62" s="20"/>
    </row>
    <row r="63" spans="1:7" ht="13.5" thickBot="1">
      <c r="A63" s="32" t="s">
        <v>199</v>
      </c>
      <c r="B63" s="33" t="s">
        <v>200</v>
      </c>
      <c r="C63" s="34">
        <v>2500000</v>
      </c>
      <c r="D63" s="34">
        <v>0</v>
      </c>
      <c r="E63" s="34">
        <v>0</v>
      </c>
      <c r="F63" s="53">
        <v>0</v>
      </c>
      <c r="G63" s="20"/>
    </row>
    <row r="64" spans="1:7" ht="13.5" thickBot="1">
      <c r="A64" s="21" t="s">
        <v>78</v>
      </c>
      <c r="B64" s="22" t="s">
        <v>80</v>
      </c>
      <c r="C64" s="23">
        <f>SUM(C11:C63)</f>
        <v>388614923.19999999</v>
      </c>
      <c r="D64" s="23">
        <f>SUM(D11:D63)</f>
        <v>295493483.19999993</v>
      </c>
      <c r="E64" s="23">
        <f>SUM(E11:E63)</f>
        <v>252866992.05999997</v>
      </c>
      <c r="F64" s="54">
        <f t="shared" si="0"/>
        <v>85.574473359485594</v>
      </c>
      <c r="G64" s="20"/>
    </row>
    <row r="66" spans="1:6" ht="15.75">
      <c r="A66" s="14"/>
      <c r="B66" s="15"/>
      <c r="C66" s="13"/>
      <c r="D66" s="13"/>
      <c r="E66" s="13"/>
    </row>
    <row r="67" spans="1:6" s="40" customFormat="1" ht="15">
      <c r="A67" s="44" t="s">
        <v>286</v>
      </c>
      <c r="B67" s="45"/>
      <c r="C67" s="46" t="s">
        <v>287</v>
      </c>
      <c r="D67" s="46"/>
      <c r="E67" s="46"/>
      <c r="F67" s="43"/>
    </row>
  </sheetData>
  <mergeCells count="3">
    <mergeCell ref="B6:E6"/>
    <mergeCell ref="B7:E7"/>
    <mergeCell ref="B8:E8"/>
  </mergeCells>
  <pageMargins left="0.7" right="0.7" top="0.75" bottom="0.75" header="0.3" footer="0.3"/>
  <pageSetup paperSize="9" scale="7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5"/>
  <sheetViews>
    <sheetView zoomScaleNormal="100" zoomScaleSheetLayoutView="90" workbookViewId="0"/>
  </sheetViews>
  <sheetFormatPr defaultRowHeight="12.75"/>
  <cols>
    <col min="1" max="1" width="9.140625" style="2"/>
    <col min="2" max="2" width="60.5703125" style="2" customWidth="1"/>
    <col min="3" max="3" width="13.42578125" style="2" customWidth="1"/>
    <col min="4" max="4" width="14" style="2" customWidth="1"/>
    <col min="5" max="5" width="15.140625" style="2" customWidth="1"/>
    <col min="6" max="6" width="9.7109375" style="2" customWidth="1"/>
    <col min="7" max="16384" width="9.140625" style="2"/>
  </cols>
  <sheetData>
    <row r="1" spans="1:7">
      <c r="C1" s="3" t="s">
        <v>246</v>
      </c>
    </row>
    <row r="2" spans="1:7">
      <c r="C2" s="12" t="str">
        <f>'Додаток 1'!D2</f>
        <v xml:space="preserve">до  рішення </v>
      </c>
    </row>
    <row r="3" spans="1:7">
      <c r="C3" s="12" t="str">
        <f>'Додаток 1'!D3</f>
        <v>Здолбунівської міської ради</v>
      </c>
    </row>
    <row r="4" spans="1:7">
      <c r="C4" s="12" t="str">
        <f>'Додаток 1'!D4</f>
        <v>від 23 жовтня 2024 року №  2381</v>
      </c>
    </row>
    <row r="5" spans="1:7">
      <c r="C5" s="12"/>
    </row>
    <row r="6" spans="1:7" ht="18.75">
      <c r="A6" s="107" t="s">
        <v>109</v>
      </c>
      <c r="B6" s="107"/>
      <c r="C6" s="107"/>
      <c r="D6" s="107"/>
      <c r="E6" s="107"/>
      <c r="F6" s="107"/>
      <c r="G6" s="107"/>
    </row>
    <row r="7" spans="1:7" ht="18.75">
      <c r="A7" s="107" t="s">
        <v>84</v>
      </c>
      <c r="B7" s="107"/>
      <c r="C7" s="107"/>
      <c r="D7" s="107"/>
      <c r="E7" s="107"/>
      <c r="F7" s="107"/>
      <c r="G7" s="107"/>
    </row>
    <row r="8" spans="1:7" ht="18.75">
      <c r="A8" s="107" t="s">
        <v>293</v>
      </c>
      <c r="B8" s="107"/>
      <c r="C8" s="107"/>
      <c r="D8" s="107"/>
      <c r="E8" s="107"/>
      <c r="F8" s="107"/>
      <c r="G8" s="107"/>
    </row>
    <row r="10" spans="1:7" ht="13.5" thickBot="1">
      <c r="F10" s="2" t="s">
        <v>0</v>
      </c>
    </row>
    <row r="11" spans="1:7" ht="61.5" customHeight="1" thickBot="1">
      <c r="A11" s="48" t="s">
        <v>111</v>
      </c>
      <c r="B11" s="49" t="s">
        <v>112</v>
      </c>
      <c r="C11" s="49" t="s">
        <v>254</v>
      </c>
      <c r="D11" s="49" t="s">
        <v>289</v>
      </c>
      <c r="E11" s="49" t="s">
        <v>290</v>
      </c>
      <c r="F11" s="50" t="s">
        <v>85</v>
      </c>
    </row>
    <row r="12" spans="1:7" s="40" customFormat="1" ht="15" customHeight="1">
      <c r="A12" s="85" t="s">
        <v>202</v>
      </c>
      <c r="B12" s="86" t="s">
        <v>203</v>
      </c>
      <c r="C12" s="87">
        <v>209933764.31999999</v>
      </c>
      <c r="D12" s="87">
        <v>157381169.31999999</v>
      </c>
      <c r="E12" s="87">
        <v>140460509.87</v>
      </c>
      <c r="F12" s="88">
        <f>E12/D12*100</f>
        <v>89.248612446387696</v>
      </c>
    </row>
    <row r="13" spans="1:7" s="40" customFormat="1" ht="15.75" customHeight="1">
      <c r="A13" s="31" t="s">
        <v>204</v>
      </c>
      <c r="B13" s="18" t="s">
        <v>205</v>
      </c>
      <c r="C13" s="19">
        <v>46471138.469999999</v>
      </c>
      <c r="D13" s="19">
        <v>34712511.469999999</v>
      </c>
      <c r="E13" s="19">
        <v>30935612.789999999</v>
      </c>
      <c r="F13" s="89">
        <f t="shared" ref="F13:F31" si="0">E13/D13*100</f>
        <v>89.119488852703284</v>
      </c>
    </row>
    <row r="14" spans="1:7" s="40" customFormat="1" ht="15" customHeight="1">
      <c r="A14" s="31" t="s">
        <v>206</v>
      </c>
      <c r="B14" s="18" t="s">
        <v>207</v>
      </c>
      <c r="C14" s="19">
        <v>5605570.5</v>
      </c>
      <c r="D14" s="19">
        <v>4952392.5</v>
      </c>
      <c r="E14" s="19">
        <v>3356067.66</v>
      </c>
      <c r="F14" s="89">
        <f t="shared" si="0"/>
        <v>67.766592813473494</v>
      </c>
    </row>
    <row r="15" spans="1:7" s="40" customFormat="1" ht="15" customHeight="1">
      <c r="A15" s="31" t="s">
        <v>208</v>
      </c>
      <c r="B15" s="18" t="s">
        <v>209</v>
      </c>
      <c r="C15" s="19">
        <v>154127</v>
      </c>
      <c r="D15" s="19">
        <v>138657</v>
      </c>
      <c r="E15" s="19">
        <v>100215.65</v>
      </c>
      <c r="F15" s="89">
        <f t="shared" si="0"/>
        <v>72.275939909272509</v>
      </c>
    </row>
    <row r="16" spans="1:7" s="40" customFormat="1" ht="15" customHeight="1">
      <c r="A16" s="31" t="s">
        <v>210</v>
      </c>
      <c r="B16" s="18" t="s">
        <v>211</v>
      </c>
      <c r="C16" s="19">
        <v>9946173</v>
      </c>
      <c r="D16" s="19">
        <v>7480315</v>
      </c>
      <c r="E16" s="19">
        <v>5771896.7800000003</v>
      </c>
      <c r="F16" s="89">
        <f t="shared" si="0"/>
        <v>77.161146021257139</v>
      </c>
    </row>
    <row r="17" spans="1:6" s="40" customFormat="1" ht="14.25" customHeight="1">
      <c r="A17" s="31" t="s">
        <v>212</v>
      </c>
      <c r="B17" s="18" t="s">
        <v>213</v>
      </c>
      <c r="C17" s="19">
        <v>6831778.1699999999</v>
      </c>
      <c r="D17" s="19">
        <v>6160896.1699999999</v>
      </c>
      <c r="E17" s="19">
        <v>3754020.68</v>
      </c>
      <c r="F17" s="89">
        <f t="shared" si="0"/>
        <v>60.93302948814344</v>
      </c>
    </row>
    <row r="18" spans="1:6" s="40" customFormat="1" ht="14.25" customHeight="1">
      <c r="A18" s="31" t="s">
        <v>214</v>
      </c>
      <c r="B18" s="18" t="s">
        <v>215</v>
      </c>
      <c r="C18" s="19">
        <v>113990</v>
      </c>
      <c r="D18" s="19">
        <v>109940</v>
      </c>
      <c r="E18" s="19">
        <v>73617.83</v>
      </c>
      <c r="F18" s="89">
        <f t="shared" si="0"/>
        <v>66.961824631617247</v>
      </c>
    </row>
    <row r="19" spans="1:6" s="40" customFormat="1" ht="15.75" customHeight="1">
      <c r="A19" s="31" t="s">
        <v>216</v>
      </c>
      <c r="B19" s="18" t="s">
        <v>217</v>
      </c>
      <c r="C19" s="19">
        <v>14584013</v>
      </c>
      <c r="D19" s="19">
        <v>8595623</v>
      </c>
      <c r="E19" s="19">
        <v>6142601.7599999998</v>
      </c>
      <c r="F19" s="89">
        <f t="shared" si="0"/>
        <v>71.461972680746939</v>
      </c>
    </row>
    <row r="20" spans="1:6" s="40" customFormat="1" ht="14.25" customHeight="1">
      <c r="A20" s="31" t="s">
        <v>218</v>
      </c>
      <c r="B20" s="18" t="s">
        <v>219</v>
      </c>
      <c r="C20" s="19">
        <v>1517658.35</v>
      </c>
      <c r="D20" s="19">
        <v>1244476.3500000001</v>
      </c>
      <c r="E20" s="19">
        <v>743968.27</v>
      </c>
      <c r="F20" s="89">
        <f t="shared" si="0"/>
        <v>59.781631848608455</v>
      </c>
    </row>
    <row r="21" spans="1:6" s="40" customFormat="1" ht="15" customHeight="1">
      <c r="A21" s="31" t="s">
        <v>220</v>
      </c>
      <c r="B21" s="18" t="s">
        <v>221</v>
      </c>
      <c r="C21" s="19">
        <v>5426976.5</v>
      </c>
      <c r="D21" s="19">
        <v>3954914.5</v>
      </c>
      <c r="E21" s="19">
        <v>2112127.2400000002</v>
      </c>
      <c r="F21" s="89">
        <f t="shared" si="0"/>
        <v>53.405130249971279</v>
      </c>
    </row>
    <row r="22" spans="1:6" s="40" customFormat="1" ht="14.25" customHeight="1">
      <c r="A22" s="31" t="s">
        <v>222</v>
      </c>
      <c r="B22" s="18" t="s">
        <v>223</v>
      </c>
      <c r="C22" s="19">
        <v>2652808.15</v>
      </c>
      <c r="D22" s="19">
        <v>1601099.15</v>
      </c>
      <c r="E22" s="19">
        <v>1107286.48</v>
      </c>
      <c r="F22" s="89">
        <f t="shared" si="0"/>
        <v>69.157895686847382</v>
      </c>
    </row>
    <row r="23" spans="1:6" s="40" customFormat="1" ht="15">
      <c r="A23" s="31" t="s">
        <v>224</v>
      </c>
      <c r="B23" s="18" t="s">
        <v>225</v>
      </c>
      <c r="C23" s="19">
        <v>1428423.93</v>
      </c>
      <c r="D23" s="19">
        <v>1086963.93</v>
      </c>
      <c r="E23" s="19">
        <v>901031.78</v>
      </c>
      <c r="F23" s="89">
        <f t="shared" si="0"/>
        <v>82.894358785208269</v>
      </c>
    </row>
    <row r="24" spans="1:6" s="40" customFormat="1" ht="26.25" customHeight="1">
      <c r="A24" s="31" t="s">
        <v>226</v>
      </c>
      <c r="B24" s="18" t="s">
        <v>227</v>
      </c>
      <c r="C24" s="19">
        <v>99075</v>
      </c>
      <c r="D24" s="19">
        <v>95075</v>
      </c>
      <c r="E24" s="19">
        <v>58627</v>
      </c>
      <c r="F24" s="89">
        <f t="shared" si="0"/>
        <v>61.663949513541937</v>
      </c>
    </row>
    <row r="25" spans="1:6" s="40" customFormat="1" ht="28.5" customHeight="1">
      <c r="A25" s="31" t="s">
        <v>228</v>
      </c>
      <c r="B25" s="18" t="s">
        <v>229</v>
      </c>
      <c r="C25" s="19">
        <v>69228124.439999998</v>
      </c>
      <c r="D25" s="19">
        <v>58340232.439999998</v>
      </c>
      <c r="E25" s="19">
        <v>48213725.75</v>
      </c>
      <c r="F25" s="89">
        <f t="shared" si="0"/>
        <v>82.642327144625966</v>
      </c>
    </row>
    <row r="26" spans="1:6" s="40" customFormat="1" ht="15" customHeight="1">
      <c r="A26" s="31" t="s">
        <v>230</v>
      </c>
      <c r="B26" s="18" t="s">
        <v>231</v>
      </c>
      <c r="C26" s="19">
        <v>1903500</v>
      </c>
      <c r="D26" s="19">
        <v>1903500</v>
      </c>
      <c r="E26" s="19">
        <v>1853500</v>
      </c>
      <c r="F26" s="89">
        <f t="shared" si="0"/>
        <v>97.373259784607299</v>
      </c>
    </row>
    <row r="27" spans="1:6" s="40" customFormat="1" ht="14.25" customHeight="1">
      <c r="A27" s="31" t="s">
        <v>232</v>
      </c>
      <c r="B27" s="18" t="s">
        <v>233</v>
      </c>
      <c r="C27" s="19">
        <v>4342300</v>
      </c>
      <c r="D27" s="19">
        <v>3707300</v>
      </c>
      <c r="E27" s="19">
        <v>3353225.46</v>
      </c>
      <c r="F27" s="89">
        <f t="shared" si="0"/>
        <v>90.449261187387037</v>
      </c>
    </row>
    <row r="28" spans="1:6" s="40" customFormat="1" ht="14.25" customHeight="1">
      <c r="A28" s="31" t="s">
        <v>234</v>
      </c>
      <c r="B28" s="18" t="s">
        <v>235</v>
      </c>
      <c r="C28" s="19">
        <v>370860.37</v>
      </c>
      <c r="D28" s="19">
        <v>358653.37</v>
      </c>
      <c r="E28" s="19">
        <v>259196.06</v>
      </c>
      <c r="F28" s="30">
        <f t="shared" si="0"/>
        <v>72.269238680233229</v>
      </c>
    </row>
    <row r="29" spans="1:6" s="40" customFormat="1" ht="14.25" customHeight="1">
      <c r="A29" s="90">
        <v>3220</v>
      </c>
      <c r="B29" s="91" t="s">
        <v>306</v>
      </c>
      <c r="C29" s="92">
        <v>5504642</v>
      </c>
      <c r="D29" s="92">
        <v>3669761</v>
      </c>
      <c r="E29" s="92">
        <v>3669761</v>
      </c>
      <c r="F29" s="30">
        <f t="shared" si="0"/>
        <v>100</v>
      </c>
    </row>
    <row r="30" spans="1:6" s="40" customFormat="1" ht="15.75" customHeight="1" thickBot="1">
      <c r="A30" s="90" t="s">
        <v>236</v>
      </c>
      <c r="B30" s="91" t="s">
        <v>237</v>
      </c>
      <c r="C30" s="92">
        <v>2500000</v>
      </c>
      <c r="D30" s="92">
        <v>0</v>
      </c>
      <c r="E30" s="92">
        <v>0</v>
      </c>
      <c r="F30" s="30">
        <v>0</v>
      </c>
    </row>
    <row r="31" spans="1:6" ht="18.75" customHeight="1" thickBot="1">
      <c r="A31" s="21" t="s">
        <v>78</v>
      </c>
      <c r="B31" s="22" t="s">
        <v>80</v>
      </c>
      <c r="C31" s="23">
        <f>SUM(C12:C30)</f>
        <v>388614923.19999999</v>
      </c>
      <c r="D31" s="23">
        <f>SUM(D12:D30)</f>
        <v>295493480.19999999</v>
      </c>
      <c r="E31" s="23">
        <f>SUM(E12:E30)</f>
        <v>252866992.06000003</v>
      </c>
      <c r="F31" s="93">
        <f t="shared" si="0"/>
        <v>85.574474228281133</v>
      </c>
    </row>
    <row r="34" spans="1:6" ht="15.75">
      <c r="A34" s="14"/>
      <c r="B34" s="15"/>
      <c r="C34" s="13"/>
      <c r="D34" s="13"/>
      <c r="E34" s="13"/>
    </row>
    <row r="35" spans="1:6" s="40" customFormat="1" ht="15">
      <c r="A35" s="44" t="s">
        <v>286</v>
      </c>
      <c r="B35" s="45"/>
      <c r="C35" s="46" t="s">
        <v>287</v>
      </c>
      <c r="D35" s="46"/>
      <c r="E35" s="46"/>
      <c r="F35" s="43"/>
    </row>
  </sheetData>
  <mergeCells count="3">
    <mergeCell ref="A6:G6"/>
    <mergeCell ref="A7:G7"/>
    <mergeCell ref="A8:G8"/>
  </mergeCells>
  <pageMargins left="0.7" right="0.7" top="0.75" bottom="0.75" header="0.3" footer="0.3"/>
  <pageSetup paperSize="9" scale="6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49"/>
  <sheetViews>
    <sheetView zoomScaleNormal="100" zoomScaleSheetLayoutView="90" workbookViewId="0"/>
  </sheetViews>
  <sheetFormatPr defaultRowHeight="12.75"/>
  <cols>
    <col min="1" max="1" width="9.140625" style="2"/>
    <col min="2" max="2" width="55.7109375" style="2" customWidth="1"/>
    <col min="3" max="3" width="15.7109375" style="2" customWidth="1"/>
    <col min="4" max="4" width="15.28515625" style="2" customWidth="1"/>
    <col min="5" max="5" width="13.85546875" style="2" customWidth="1"/>
    <col min="6" max="6" width="9.42578125" style="2" customWidth="1"/>
    <col min="7" max="16384" width="9.140625" style="2"/>
  </cols>
  <sheetData>
    <row r="1" spans="1:7">
      <c r="D1" s="3" t="s">
        <v>247</v>
      </c>
    </row>
    <row r="2" spans="1:7">
      <c r="D2" s="12" t="str">
        <f>'Додаток 1'!D2</f>
        <v xml:space="preserve">до  рішення </v>
      </c>
    </row>
    <row r="3" spans="1:7">
      <c r="D3" s="12" t="str">
        <f>'Додаток 1'!D3</f>
        <v>Здолбунівської міської ради</v>
      </c>
    </row>
    <row r="4" spans="1:7">
      <c r="D4" s="12" t="str">
        <f>'Додаток 1'!D4</f>
        <v>від 23 жовтня 2024 року №  2381</v>
      </c>
    </row>
    <row r="5" spans="1:7">
      <c r="D5" s="12"/>
    </row>
    <row r="6" spans="1:7" ht="18.75">
      <c r="A6" s="107" t="s">
        <v>248</v>
      </c>
      <c r="B6" s="107"/>
      <c r="C6" s="107"/>
      <c r="D6" s="107"/>
      <c r="E6" s="107"/>
      <c r="F6" s="107"/>
    </row>
    <row r="7" spans="1:7" ht="18.75">
      <c r="A7" s="107" t="s">
        <v>84</v>
      </c>
      <c r="B7" s="107"/>
      <c r="C7" s="107"/>
      <c r="D7" s="107"/>
      <c r="E7" s="107"/>
      <c r="F7" s="107"/>
    </row>
    <row r="8" spans="1:7" ht="18.75">
      <c r="A8" s="107" t="s">
        <v>291</v>
      </c>
      <c r="B8" s="107"/>
      <c r="C8" s="107"/>
      <c r="D8" s="107"/>
      <c r="E8" s="107"/>
      <c r="F8" s="107"/>
    </row>
    <row r="9" spans="1:7">
      <c r="D9" s="12"/>
    </row>
    <row r="10" spans="1:7">
      <c r="D10" s="12"/>
    </row>
    <row r="11" spans="1:7" ht="13.5" thickBot="1">
      <c r="F11" s="2" t="s">
        <v>249</v>
      </c>
    </row>
    <row r="12" spans="1:7" s="40" customFormat="1" ht="66.75" customHeight="1" thickBot="1">
      <c r="A12" s="48" t="s">
        <v>111</v>
      </c>
      <c r="B12" s="49" t="s">
        <v>112</v>
      </c>
      <c r="C12" s="49" t="s">
        <v>254</v>
      </c>
      <c r="D12" s="49" t="s">
        <v>294</v>
      </c>
      <c r="E12" s="49" t="s">
        <v>290</v>
      </c>
      <c r="F12" s="50" t="s">
        <v>85</v>
      </c>
    </row>
    <row r="13" spans="1:7" ht="49.5" customHeight="1">
      <c r="A13" s="29" t="s">
        <v>113</v>
      </c>
      <c r="B13" s="24" t="s">
        <v>114</v>
      </c>
      <c r="C13" s="25">
        <v>0</v>
      </c>
      <c r="D13" s="25">
        <v>0</v>
      </c>
      <c r="E13" s="25">
        <v>3713980.85</v>
      </c>
      <c r="F13" s="30">
        <v>0</v>
      </c>
      <c r="G13" s="20"/>
    </row>
    <row r="14" spans="1:7" s="40" customFormat="1" ht="42" customHeight="1">
      <c r="A14" s="29" t="s">
        <v>123</v>
      </c>
      <c r="B14" s="24" t="s">
        <v>124</v>
      </c>
      <c r="C14" s="25">
        <v>259400</v>
      </c>
      <c r="D14" s="25">
        <v>259400</v>
      </c>
      <c r="E14" s="25">
        <v>1557340.33</v>
      </c>
      <c r="F14" s="30">
        <v>100</v>
      </c>
    </row>
    <row r="15" spans="1:7" s="40" customFormat="1" ht="15">
      <c r="A15" s="101" t="s">
        <v>285</v>
      </c>
      <c r="B15" s="24" t="s">
        <v>274</v>
      </c>
      <c r="C15" s="25">
        <v>0</v>
      </c>
      <c r="D15" s="25">
        <v>0</v>
      </c>
      <c r="E15" s="25">
        <v>38446.69</v>
      </c>
      <c r="F15" s="30">
        <v>0</v>
      </c>
    </row>
    <row r="16" spans="1:7" s="40" customFormat="1" ht="54.75" customHeight="1">
      <c r="A16" s="101" t="s">
        <v>307</v>
      </c>
      <c r="B16" s="24" t="s">
        <v>308</v>
      </c>
      <c r="C16" s="25">
        <v>2293341</v>
      </c>
      <c r="D16" s="25">
        <v>2293341</v>
      </c>
      <c r="E16" s="25">
        <v>2293341</v>
      </c>
      <c r="F16" s="30">
        <v>100</v>
      </c>
    </row>
    <row r="17" spans="1:7" s="40" customFormat="1" ht="15">
      <c r="A17" s="101" t="s">
        <v>137</v>
      </c>
      <c r="B17" s="24" t="s">
        <v>138</v>
      </c>
      <c r="C17" s="25">
        <v>357157.54</v>
      </c>
      <c r="D17" s="25">
        <v>357157.54</v>
      </c>
      <c r="E17" s="25">
        <v>357157.54</v>
      </c>
      <c r="F17" s="30">
        <f t="shared" ref="F17:F45" si="0">E17/D17*100</f>
        <v>100</v>
      </c>
    </row>
    <row r="18" spans="1:7" s="40" customFormat="1" ht="16.5" customHeight="1">
      <c r="A18" s="31" t="s">
        <v>238</v>
      </c>
      <c r="B18" s="18" t="s">
        <v>239</v>
      </c>
      <c r="C18" s="19">
        <v>10151566.74</v>
      </c>
      <c r="D18" s="19">
        <v>10151566.74</v>
      </c>
      <c r="E18" s="19">
        <v>5457596.6100000003</v>
      </c>
      <c r="F18" s="30">
        <f t="shared" si="0"/>
        <v>53.761126235771563</v>
      </c>
    </row>
    <row r="19" spans="1:7" s="40" customFormat="1" ht="17.25" customHeight="1">
      <c r="A19" s="51" t="s">
        <v>266</v>
      </c>
      <c r="B19" s="18" t="s">
        <v>267</v>
      </c>
      <c r="C19" s="19">
        <v>500000</v>
      </c>
      <c r="D19" s="19">
        <v>0</v>
      </c>
      <c r="E19" s="19">
        <v>0</v>
      </c>
      <c r="F19" s="30">
        <v>0</v>
      </c>
    </row>
    <row r="20" spans="1:7" s="40" customFormat="1" ht="27.75" customHeight="1">
      <c r="A20" s="31" t="s">
        <v>240</v>
      </c>
      <c r="B20" s="18" t="s">
        <v>241</v>
      </c>
      <c r="C20" s="19">
        <v>150000</v>
      </c>
      <c r="D20" s="19">
        <v>100000</v>
      </c>
      <c r="E20" s="19">
        <v>0</v>
      </c>
      <c r="F20" s="30">
        <v>0</v>
      </c>
    </row>
    <row r="21" spans="1:7" s="40" customFormat="1" ht="17.25" customHeight="1">
      <c r="A21" s="31" t="s">
        <v>242</v>
      </c>
      <c r="B21" s="18" t="s">
        <v>243</v>
      </c>
      <c r="C21" s="19">
        <v>119400</v>
      </c>
      <c r="D21" s="19">
        <v>119400</v>
      </c>
      <c r="E21" s="19">
        <v>119395</v>
      </c>
      <c r="F21" s="30">
        <f t="shared" si="0"/>
        <v>99.995812395309883</v>
      </c>
    </row>
    <row r="22" spans="1:7" s="40" customFormat="1" ht="20.25" customHeight="1">
      <c r="A22" s="51" t="s">
        <v>151</v>
      </c>
      <c r="B22" s="18" t="s">
        <v>152</v>
      </c>
      <c r="C22" s="19">
        <v>524000</v>
      </c>
      <c r="D22" s="19">
        <v>424000</v>
      </c>
      <c r="E22" s="19">
        <v>124812</v>
      </c>
      <c r="F22" s="30">
        <f t="shared" si="0"/>
        <v>29.43679245283019</v>
      </c>
    </row>
    <row r="23" spans="1:7" s="40" customFormat="1" ht="18" customHeight="1">
      <c r="A23" s="31" t="s">
        <v>244</v>
      </c>
      <c r="B23" s="18" t="s">
        <v>245</v>
      </c>
      <c r="C23" s="19">
        <v>740000</v>
      </c>
      <c r="D23" s="19">
        <v>607500</v>
      </c>
      <c r="E23" s="19">
        <v>275000</v>
      </c>
      <c r="F23" s="30">
        <f t="shared" si="0"/>
        <v>45.267489711934154</v>
      </c>
    </row>
    <row r="24" spans="1:7" s="40" customFormat="1" ht="15">
      <c r="A24" s="31" t="s">
        <v>153</v>
      </c>
      <c r="B24" s="18" t="s">
        <v>75</v>
      </c>
      <c r="C24" s="19">
        <v>3159133</v>
      </c>
      <c r="D24" s="19">
        <v>3159133</v>
      </c>
      <c r="E24" s="19">
        <v>3159133</v>
      </c>
      <c r="F24" s="30">
        <f t="shared" si="0"/>
        <v>100</v>
      </c>
      <c r="G24" s="52"/>
    </row>
    <row r="25" spans="1:7" s="40" customFormat="1" ht="31.5" customHeight="1">
      <c r="A25" s="31" t="s">
        <v>154</v>
      </c>
      <c r="B25" s="18" t="s">
        <v>155</v>
      </c>
      <c r="C25" s="19">
        <v>2370000</v>
      </c>
      <c r="D25" s="19">
        <v>2370000</v>
      </c>
      <c r="E25" s="19">
        <v>2294600</v>
      </c>
      <c r="F25" s="30">
        <f t="shared" si="0"/>
        <v>96.81856540084388</v>
      </c>
    </row>
    <row r="26" spans="1:7" s="40" customFormat="1" ht="15">
      <c r="A26" s="31" t="s">
        <v>158</v>
      </c>
      <c r="B26" s="18" t="s">
        <v>159</v>
      </c>
      <c r="C26" s="19">
        <v>4010343</v>
      </c>
      <c r="D26" s="19">
        <v>3011507.25</v>
      </c>
      <c r="E26" s="19">
        <v>993437.12</v>
      </c>
      <c r="F26" s="30">
        <v>0</v>
      </c>
    </row>
    <row r="27" spans="1:7" s="40" customFormat="1" ht="25.5">
      <c r="A27" s="31" t="s">
        <v>160</v>
      </c>
      <c r="B27" s="18" t="s">
        <v>161</v>
      </c>
      <c r="C27" s="19">
        <v>4830066.8</v>
      </c>
      <c r="D27" s="19">
        <v>1105084.3</v>
      </c>
      <c r="E27" s="19">
        <v>1231461.3999999999</v>
      </c>
      <c r="F27" s="30">
        <f t="shared" si="0"/>
        <v>111.43596918352743</v>
      </c>
    </row>
    <row r="28" spans="1:7" s="40" customFormat="1" ht="15">
      <c r="A28" s="51" t="s">
        <v>166</v>
      </c>
      <c r="B28" s="18" t="s">
        <v>167</v>
      </c>
      <c r="C28" s="19">
        <v>500000</v>
      </c>
      <c r="D28" s="19">
        <v>375000</v>
      </c>
      <c r="E28" s="19">
        <v>713280.39</v>
      </c>
      <c r="F28" s="30">
        <v>0</v>
      </c>
    </row>
    <row r="29" spans="1:7" s="40" customFormat="1" ht="24.75" customHeight="1">
      <c r="A29" s="51" t="s">
        <v>170</v>
      </c>
      <c r="B29" s="18" t="s">
        <v>171</v>
      </c>
      <c r="C29" s="19">
        <v>0</v>
      </c>
      <c r="D29" s="19">
        <v>0</v>
      </c>
      <c r="E29" s="19">
        <v>200873.52</v>
      </c>
      <c r="F29" s="30">
        <v>0</v>
      </c>
    </row>
    <row r="30" spans="1:7" s="40" customFormat="1" ht="52.5" customHeight="1">
      <c r="A30" s="51" t="s">
        <v>309</v>
      </c>
      <c r="B30" s="18" t="s">
        <v>313</v>
      </c>
      <c r="C30" s="19">
        <v>174238</v>
      </c>
      <c r="D30" s="19">
        <v>174238</v>
      </c>
      <c r="E30" s="19">
        <v>0</v>
      </c>
      <c r="F30" s="30">
        <v>0</v>
      </c>
    </row>
    <row r="31" spans="1:7" s="40" customFormat="1" ht="51.75" customHeight="1">
      <c r="A31" s="51" t="s">
        <v>310</v>
      </c>
      <c r="B31" s="18" t="s">
        <v>314</v>
      </c>
      <c r="C31" s="19">
        <v>1568138</v>
      </c>
      <c r="D31" s="19">
        <v>1568138</v>
      </c>
      <c r="E31" s="19">
        <v>0</v>
      </c>
      <c r="F31" s="30">
        <v>0</v>
      </c>
    </row>
    <row r="32" spans="1:7" s="40" customFormat="1" ht="67.5" customHeight="1">
      <c r="A32" s="51" t="s">
        <v>311</v>
      </c>
      <c r="B32" s="18" t="s">
        <v>315</v>
      </c>
      <c r="C32" s="19">
        <v>3245239.2</v>
      </c>
      <c r="D32" s="19">
        <v>3245239.2</v>
      </c>
      <c r="E32" s="19">
        <v>0</v>
      </c>
      <c r="F32" s="30">
        <v>0</v>
      </c>
    </row>
    <row r="33" spans="1:7" s="40" customFormat="1" ht="53.25" customHeight="1">
      <c r="A33" s="51" t="s">
        <v>312</v>
      </c>
      <c r="B33" s="18" t="s">
        <v>314</v>
      </c>
      <c r="C33" s="19">
        <v>9404400</v>
      </c>
      <c r="D33" s="19">
        <v>9404400</v>
      </c>
      <c r="E33" s="19">
        <v>0</v>
      </c>
      <c r="F33" s="30">
        <v>0</v>
      </c>
    </row>
    <row r="34" spans="1:7" s="40" customFormat="1" ht="71.25" customHeight="1">
      <c r="A34" s="51" t="s">
        <v>268</v>
      </c>
      <c r="B34" s="18" t="s">
        <v>270</v>
      </c>
      <c r="C34" s="19">
        <v>266730</v>
      </c>
      <c r="D34" s="19">
        <v>266730</v>
      </c>
      <c r="E34" s="19">
        <v>266730</v>
      </c>
      <c r="F34" s="30">
        <f t="shared" si="0"/>
        <v>100</v>
      </c>
    </row>
    <row r="35" spans="1:7" s="40" customFormat="1" ht="70.5" customHeight="1">
      <c r="A35" s="51" t="s">
        <v>269</v>
      </c>
      <c r="B35" s="18" t="s">
        <v>271</v>
      </c>
      <c r="C35" s="19">
        <v>1449270</v>
      </c>
      <c r="D35" s="19">
        <v>1449270</v>
      </c>
      <c r="E35" s="19">
        <v>1449270</v>
      </c>
      <c r="F35" s="30">
        <f t="shared" si="0"/>
        <v>100</v>
      </c>
    </row>
    <row r="36" spans="1:7" s="40" customFormat="1" ht="15">
      <c r="A36" s="51" t="s">
        <v>174</v>
      </c>
      <c r="B36" s="18" t="s">
        <v>272</v>
      </c>
      <c r="C36" s="19">
        <v>7000000</v>
      </c>
      <c r="D36" s="19">
        <v>5380493</v>
      </c>
      <c r="E36" s="19">
        <v>2000000</v>
      </c>
      <c r="F36" s="30">
        <f t="shared" si="0"/>
        <v>37.171314970579836</v>
      </c>
    </row>
    <row r="37" spans="1:7" s="40" customFormat="1" ht="39" customHeight="1">
      <c r="A37" s="51" t="s">
        <v>178</v>
      </c>
      <c r="B37" s="18" t="s">
        <v>179</v>
      </c>
      <c r="C37" s="19">
        <v>100000</v>
      </c>
      <c r="D37" s="19">
        <v>100000</v>
      </c>
      <c r="E37" s="19">
        <v>99600</v>
      </c>
      <c r="F37" s="30">
        <f t="shared" si="0"/>
        <v>99.6</v>
      </c>
    </row>
    <row r="38" spans="1:7" s="40" customFormat="1" ht="15">
      <c r="A38" s="51" t="s">
        <v>273</v>
      </c>
      <c r="B38" s="18" t="s">
        <v>274</v>
      </c>
      <c r="C38" s="19">
        <v>0</v>
      </c>
      <c r="D38" s="19">
        <v>0</v>
      </c>
      <c r="E38" s="19">
        <v>986576.93</v>
      </c>
      <c r="F38" s="30">
        <v>0</v>
      </c>
    </row>
    <row r="39" spans="1:7" s="40" customFormat="1" ht="15">
      <c r="A39" s="51" t="s">
        <v>181</v>
      </c>
      <c r="B39" s="18" t="s">
        <v>182</v>
      </c>
      <c r="C39" s="19">
        <v>0</v>
      </c>
      <c r="D39" s="19">
        <v>0</v>
      </c>
      <c r="E39" s="19">
        <v>34765</v>
      </c>
      <c r="F39" s="30"/>
    </row>
    <row r="40" spans="1:7" s="40" customFormat="1" ht="18" customHeight="1">
      <c r="A40" s="51" t="s">
        <v>183</v>
      </c>
      <c r="B40" s="18" t="s">
        <v>275</v>
      </c>
      <c r="C40" s="19">
        <v>23000</v>
      </c>
      <c r="D40" s="19">
        <v>17250</v>
      </c>
      <c r="E40" s="19">
        <v>96123</v>
      </c>
      <c r="F40" s="30">
        <v>0</v>
      </c>
      <c r="G40" s="52"/>
    </row>
    <row r="41" spans="1:7" s="40" customFormat="1" ht="27" customHeight="1">
      <c r="A41" s="102" t="s">
        <v>185</v>
      </c>
      <c r="B41" s="91" t="s">
        <v>186</v>
      </c>
      <c r="C41" s="92">
        <v>0</v>
      </c>
      <c r="D41" s="92">
        <v>0</v>
      </c>
      <c r="E41" s="92">
        <v>47533.91</v>
      </c>
      <c r="F41" s="94">
        <v>0</v>
      </c>
      <c r="G41" s="52"/>
    </row>
    <row r="42" spans="1:7" s="40" customFormat="1" ht="34.5" customHeight="1">
      <c r="A42" s="90" t="s">
        <v>192</v>
      </c>
      <c r="B42" s="91" t="s">
        <v>193</v>
      </c>
      <c r="C42" s="92">
        <v>208000</v>
      </c>
      <c r="D42" s="92">
        <v>156000</v>
      </c>
      <c r="E42" s="92">
        <v>364498</v>
      </c>
      <c r="F42" s="89">
        <v>0</v>
      </c>
    </row>
    <row r="43" spans="1:7" s="40" customFormat="1" ht="18.75" customHeight="1">
      <c r="A43" s="95" t="s">
        <v>250</v>
      </c>
      <c r="B43" s="18" t="s">
        <v>252</v>
      </c>
      <c r="C43" s="19">
        <v>10000</v>
      </c>
      <c r="D43" s="19">
        <v>10000</v>
      </c>
      <c r="E43" s="96">
        <v>0</v>
      </c>
      <c r="F43" s="89">
        <v>0</v>
      </c>
    </row>
    <row r="44" spans="1:7" s="40" customFormat="1" ht="18.75" customHeight="1">
      <c r="A44" s="95" t="s">
        <v>251</v>
      </c>
      <c r="B44" s="18" t="s">
        <v>253</v>
      </c>
      <c r="C44" s="19">
        <v>5000</v>
      </c>
      <c r="D44" s="19">
        <v>5000</v>
      </c>
      <c r="E44" s="96">
        <v>0</v>
      </c>
      <c r="F44" s="89">
        <v>0</v>
      </c>
    </row>
    <row r="45" spans="1:7" s="40" customFormat="1" ht="15.75" thickBot="1">
      <c r="A45" s="97" t="s">
        <v>78</v>
      </c>
      <c r="B45" s="98" t="s">
        <v>80</v>
      </c>
      <c r="C45" s="99">
        <f>SUM(C13:C44)</f>
        <v>53418423.280000001</v>
      </c>
      <c r="D45" s="99">
        <f>SUM(D13:D44)</f>
        <v>46109848.030000001</v>
      </c>
      <c r="E45" s="100">
        <f>SUM(E13:E44)</f>
        <v>27874952.289999999</v>
      </c>
      <c r="F45" s="54">
        <f t="shared" si="0"/>
        <v>60.453359707158413</v>
      </c>
    </row>
    <row r="46" spans="1:7" s="40" customFormat="1" ht="15"/>
    <row r="47" spans="1:7" s="40" customFormat="1" ht="8.25" customHeight="1"/>
    <row r="48" spans="1:7" s="40" customFormat="1" ht="15">
      <c r="A48" s="44" t="s">
        <v>286</v>
      </c>
      <c r="B48" s="45"/>
      <c r="C48" s="46" t="s">
        <v>287</v>
      </c>
      <c r="D48" s="46"/>
      <c r="E48" s="46"/>
      <c r="F48" s="43"/>
    </row>
    <row r="49" spans="1:5" ht="15.75">
      <c r="A49" s="16"/>
      <c r="B49" s="15"/>
      <c r="C49" s="13"/>
      <c r="D49" s="13"/>
      <c r="E49" s="13"/>
    </row>
  </sheetData>
  <mergeCells count="3">
    <mergeCell ref="A6:F6"/>
    <mergeCell ref="A7:F7"/>
    <mergeCell ref="A8:F8"/>
  </mergeCells>
  <pageMargins left="0.7" right="0.7" top="0.75" bottom="0.75" header="0.3" footer="0.3"/>
  <pageSetup paperSize="9" scale="55" fitToWidth="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5</vt:i4>
      </vt:variant>
      <vt:variant>
        <vt:lpstr>Именованные диапазоны</vt:lpstr>
      </vt:variant>
      <vt:variant>
        <vt:i4>6</vt:i4>
      </vt:variant>
    </vt:vector>
  </HeadingPairs>
  <TitlesOfParts>
    <vt:vector size="11" baseType="lpstr">
      <vt:lpstr>Додаток 1</vt:lpstr>
      <vt:lpstr>Додаток 2</vt:lpstr>
      <vt:lpstr>Додаток 3</vt:lpstr>
      <vt:lpstr>Додаток 4</vt:lpstr>
      <vt:lpstr>Додаток 5</vt:lpstr>
      <vt:lpstr>'Додаток 1'!Заголовки_для_печати</vt:lpstr>
      <vt:lpstr>'Додаток 1'!Область_печати</vt:lpstr>
      <vt:lpstr>'Додаток 2'!Область_печати</vt:lpstr>
      <vt:lpstr>'Додаток 3'!Область_печати</vt:lpstr>
      <vt:lpstr>'Додаток 4'!Область_печати</vt:lpstr>
      <vt:lpstr>'Додаток 5'!Область_печати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Користувач Lenovo</cp:lastModifiedBy>
  <cp:lastPrinted>2024-10-23T12:42:07Z</cp:lastPrinted>
  <dcterms:created xsi:type="dcterms:W3CDTF">2023-07-12T08:16:06Z</dcterms:created>
  <dcterms:modified xsi:type="dcterms:W3CDTF">2024-10-23T12:46:02Z</dcterms:modified>
</cp:coreProperties>
</file>