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14.05\"/>
    </mc:Choice>
  </mc:AlternateContent>
  <bookViews>
    <workbookView xWindow="0" yWindow="0" windowWidth="20490" windowHeight="765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1'!$A$1:$F$62</definedName>
    <definedName name="_xlnm.Print_Area" localSheetId="1">'Додаток 2'!$A$1:$F$29</definedName>
    <definedName name="_xlnm.Print_Area" localSheetId="2">'Додаток 3'!$A$1:$F$69</definedName>
    <definedName name="_xlnm.Print_Area" localSheetId="3">'Додаток 4'!$A$1:$F$37</definedName>
    <definedName name="_xlnm.Print_Area" localSheetId="4">'Додаток 5'!$A$1:$F$47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5" l="1"/>
  <c r="F35" i="5"/>
  <c r="F15" i="5"/>
  <c r="E64" i="3"/>
  <c r="F63" i="3"/>
  <c r="F47" i="3"/>
  <c r="F46" i="3"/>
  <c r="F45" i="3"/>
  <c r="D64" i="3" l="1"/>
  <c r="C64" i="3"/>
  <c r="F25" i="3"/>
  <c r="F23" i="2"/>
  <c r="F53" i="1"/>
  <c r="F52" i="1"/>
  <c r="F51" i="1"/>
  <c r="F50" i="1"/>
  <c r="F39" i="1"/>
  <c r="D57" i="1"/>
  <c r="E57" i="1" l="1"/>
  <c r="F33" i="5" l="1"/>
  <c r="F32" i="5"/>
  <c r="F25" i="5"/>
  <c r="E25" i="2" l="1"/>
  <c r="D25" i="2"/>
  <c r="C25" i="2"/>
  <c r="C58" i="1"/>
  <c r="C57" i="1"/>
  <c r="F38" i="1"/>
  <c r="F14" i="1"/>
  <c r="E42" i="5" l="1"/>
  <c r="D42" i="5"/>
  <c r="C42" i="5"/>
  <c r="F40" i="5"/>
  <c r="F41" i="5"/>
  <c r="F36" i="5"/>
  <c r="F24" i="5"/>
  <c r="F23" i="5"/>
  <c r="F22" i="5"/>
  <c r="F20" i="5"/>
  <c r="F19" i="5"/>
  <c r="F18" i="5"/>
  <c r="F42" i="5" l="1"/>
  <c r="E30" i="4"/>
  <c r="D30" i="4"/>
  <c r="C30" i="4"/>
  <c r="F29" i="4"/>
  <c r="F28" i="4"/>
  <c r="F27" i="4"/>
  <c r="F26" i="4"/>
  <c r="F25" i="4"/>
  <c r="F24" i="4"/>
  <c r="F23" i="4"/>
  <c r="F22" i="4"/>
  <c r="F21" i="4"/>
  <c r="F20" i="4"/>
  <c r="F19" i="4"/>
  <c r="F18" i="4"/>
  <c r="F17" i="4"/>
  <c r="F16" i="4"/>
  <c r="F15" i="4"/>
  <c r="F14" i="4"/>
  <c r="F13" i="4"/>
  <c r="F12" i="4"/>
  <c r="F62" i="3"/>
  <c r="F61" i="3"/>
  <c r="F60" i="3"/>
  <c r="F58" i="3"/>
  <c r="F57" i="3"/>
  <c r="F56" i="3"/>
  <c r="F55" i="3"/>
  <c r="F54" i="3"/>
  <c r="F53" i="3"/>
  <c r="F52" i="3"/>
  <c r="F50" i="3"/>
  <c r="F49" i="3"/>
  <c r="F48" i="3"/>
  <c r="F44" i="3"/>
  <c r="F43" i="3"/>
  <c r="F42" i="3"/>
  <c r="F41" i="3"/>
  <c r="F40" i="3"/>
  <c r="F38" i="3"/>
  <c r="F37" i="3"/>
  <c r="F36" i="3"/>
  <c r="F35" i="3"/>
  <c r="F34" i="3"/>
  <c r="F33" i="3"/>
  <c r="F32" i="3"/>
  <c r="F30" i="3"/>
  <c r="F28" i="3"/>
  <c r="F27" i="3"/>
  <c r="F24" i="3"/>
  <c r="F23" i="3"/>
  <c r="F22" i="3"/>
  <c r="F21" i="3"/>
  <c r="F20" i="3"/>
  <c r="F19" i="3"/>
  <c r="F18" i="3"/>
  <c r="F16" i="3"/>
  <c r="F15" i="3"/>
  <c r="F14" i="3"/>
  <c r="F13" i="3"/>
  <c r="F12" i="3"/>
  <c r="F11" i="3"/>
  <c r="E26" i="2"/>
  <c r="D26" i="2"/>
  <c r="C26" i="2"/>
  <c r="F24" i="2"/>
  <c r="F21" i="2"/>
  <c r="F15" i="2"/>
  <c r="F11" i="2"/>
  <c r="E58" i="1"/>
  <c r="D58" i="1"/>
  <c r="F27" i="1"/>
  <c r="F64" i="3" l="1"/>
  <c r="F26" i="2"/>
  <c r="F30" i="4"/>
  <c r="F25"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49" i="1"/>
  <c r="F54" i="1"/>
  <c r="F55" i="1"/>
  <c r="F56" i="1"/>
  <c r="F57" i="1"/>
  <c r="F58" i="1"/>
</calcChain>
</file>

<file path=xl/sharedStrings.xml><?xml version="1.0" encoding="utf-8"?>
<sst xmlns="http://schemas.openxmlformats.org/spreadsheetml/2006/main" count="389" uniqueCount="308">
  <si>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</si>
  <si>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</si>
  <si>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</si>
  <si>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</si>
  <si>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</si>
  <si>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</si>
  <si>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</si>
  <si>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</si>
  <si>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</si>
  <si>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</si>
  <si>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</si>
  <si>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</si>
  <si>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</si>
  <si>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</si>
  <si>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</si>
  <si>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</si>
  <si>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</si>
  <si>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</si>
  <si>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</si>
  <si>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</si>
  <si>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</si>
  <si>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</si>
  <si>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</si>
  <si>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</si>
  <si>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</si>
  <si>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</si>
  <si>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</si>
  <si>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</si>
  <si>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</si>
  <si>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</si>
  <si>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</si>
  <si>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</si>
  <si>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</si>
  <si>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</si>
  <si>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</si>
  <si>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</si>
  <si>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</si>
  <si>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</si>
  <si>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</si>
  <si>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</si>
  <si>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</si>
  <si>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</si>
  <si>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</si>
  <si>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</si>
  <si>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</si>
  <si>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</si>
  <si>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</si>
  <si>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</si>
  <si>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</si>
  <si>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</si>
  <si>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</si>
  <si>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</si>
  <si>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</si>
  <si>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</si>
  <si>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</si>
  <si>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</si>
  <si>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</si>
  <si>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</si>
  <si>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</si>
  <si>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</si>
  <si>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</si>
  <si>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</si>
  <si>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</si>
  <si>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</si>
  <si>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</si>
  <si>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</si>
  <si>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</si>
  <si>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</si>
  <si>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</si>
  <si>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</si>
  <si>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</si>
  <si>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</si>
  <si>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</si>
  <si>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</si>
  <si>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</si>
  <si>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</si>
  <si>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</si>
  <si>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</si>
  <si>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</si>
  <si>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</si>
  <si>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</si>
  <si>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</si>
  <si>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</si>
  <si>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</si>
  <si>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</si>
  <si>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</si>
  <si>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</si>
  <si>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</si>
  <si>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</si>
  <si>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</si>
  <si>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</si>
  <si>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</si>
  <si>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</si>
  <si>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</si>
  <si>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</si>
  <si>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</si>
  <si>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</si>
  <si>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</si>
  <si>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</si>
  <si>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</si>
  <si>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</si>
  <si>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</si>
  <si>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</si>
  <si>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</si>
  <si>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</si>
  <si>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</si>
  <si>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</si>
  <si>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</si>
  <si>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</si>
  <si>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</si>
  <si>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</si>
  <si>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</si>
  <si>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</si>
  <si>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</si>
  <si>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</si>
  <si>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</si>
  <si>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</si>
  <si>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</si>
  <si>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</si>
  <si>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</si>
  <si>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</si>
  <si>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</si>
  <si>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</si>
  <si>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</si>
  <si>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</si>
  <si>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</si>
  <si>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</si>
  <si>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</si>
  <si>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</si>
  <si>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</si>
  <si>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</si>
  <si>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</si>
  <si>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</si>
  <si>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</si>
  <si>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</si>
  <si>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</si>
  <si>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</si>
  <si>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</si>
  <si>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</si>
  <si>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</si>
  <si>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</si>
  <si>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</si>
  <si>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</si>
  <si>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</si>
  <si>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</si>
  <si>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</si>
  <si>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</si>
  <si>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</si>
  <si>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</si>
  <si>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</si>
  <si>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</si>
  <si>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</si>
  <si>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</si>
  <si>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</si>
  <si>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</si>
  <si>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</si>
  <si>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</si>
  <si>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</si>
  <si>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</si>
  <si>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</si>
  <si>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</si>
  <si>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</si>
  <si>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</si>
  <si>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</si>
  <si>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</si>
  <si>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</si>
  <si>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</si>
  <si>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</si>
  <si>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</si>
  <si>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</si>
  <si>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</si>
  <si>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</si>
  <si>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</si>
  <si>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</si>
  <si>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</si>
  <si>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</si>
  <si>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</si>
  <si>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</si>
  <si>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</si>
  <si>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</si>
  <si>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</si>
  <si>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</si>
  <si>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</si>
  <si>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</si>
  <si>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</si>
  <si>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</si>
  <si>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</si>
  <si>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</si>
  <si>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</si>
  <si>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</si>
  <si>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</si>
  <si>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</si>
  <si>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</si>
  <si>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</si>
  <si>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</si>
  <si>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</si>
  <si>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</si>
  <si>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</si>
  <si>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</si>
  <si>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</si>
  <si>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</si>
  <si>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</si>
  <si>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</si>
  <si>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</si>
  <si>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</si>
  <si>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</si>
  <si>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</si>
  <si>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</si>
  <si>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</si>
  <si>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</si>
  <si>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</si>
  <si>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</si>
  <si>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</si>
  <si>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</si>
  <si>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</si>
  <si>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</si>
  <si>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</si>
  <si>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</si>
  <si>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</si>
  <si>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</si>
  <si>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</si>
  <si>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</si>
  <si>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</si>
  <si>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</si>
  <si>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</si>
  <si>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</si>
  <si>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</si>
  <si>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</si>
  <si>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</si>
  <si>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</si>
  <si>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</si>
  <si>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</si>
  <si>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</si>
  <si>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</si>
  <si>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</si>
  <si>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</si>
  <si>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</si>
  <si>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</si>
  <si>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</si>
  <si>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</si>
  <si>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</si>
  <si>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</si>
  <si>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</si>
  <si>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</si>
  <si>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</si>
  <si>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</si>
  <si>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</si>
  <si>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</si>
  <si>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Будівництво освітніх установ та закладів</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</si>
  <si>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</si>
  <si>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</si>
  <si>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</si>
  <si>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</si>
  <si>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</si>
  <si>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</si>
  <si>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</si>
  <si>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</si>
  <si>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</si>
  <si>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</si>
  <si>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</si>
  <si>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</si>
  <si>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</si>
  <si>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</si>
  <si>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</si>
  <si>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</si>
  <si>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</si>
  <si>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за І квартал 2025 року</t>
  </si>
  <si>
    <t>План на 2025 рік</t>
  </si>
  <si>
    <t>План на І квартал 2025 року</t>
  </si>
  <si>
    <t>Фактичне виконанння за І квартал 2025 року</t>
  </si>
  <si>
    <t>за І квартал 2025 року за економічною класифікацією видатків</t>
  </si>
  <si>
    <t xml:space="preserve">План на  І квартал 2025 року </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</si>
  <si>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</si>
  <si>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</si>
  <si>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</si>
  <si>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</si>
  <si>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</si>
  <si>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</si>
  <si>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</si>
  <si>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</si>
  <si>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</si>
  <si>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</si>
  <si>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</si>
  <si>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</si>
  <si>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</si>
  <si>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</si>
  <si>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0116091</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</si>
  <si>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</si>
  <si>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</si>
  <si>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</si>
  <si>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</si>
  <si>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</si>
  <si>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</si>
  <si>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</si>
  <si>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</si>
  <si>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</si>
  <si>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</si>
  <si>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0611300</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</si>
  <si>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</si>
  <si>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</si>
  <si>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0612170</t>
  </si>
  <si>
    <t>Будівництво закладів охорони здоров`я</t>
  </si>
  <si>
    <t>за І квартал 2025 року за програмною класифікацією видатків</t>
  </si>
  <si>
    <t>за І квартал 2025року за програмною класифікацією видатків</t>
  </si>
  <si>
    <t>Секретар міської ради</t>
  </si>
  <si>
    <t>Олег БАБІЙ</t>
  </si>
  <si>
    <t xml:space="preserve">до  рішення </t>
  </si>
  <si>
    <t>від 14 травня 2025 року №  2678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</si>
</sst>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diagonal/>
    </border>
  </borders>
  <cellStyleXfs count="10">
    <xf numFmtId="0" fontId="0" fillId="0" borderId="0"/>
    <xf numFmtId="0" fontId="4" fillId="0" borderId="0"/>
    <xf numFmtId="0" fontId="3" fillId="0" borderId="0"/>
    <xf numFmtId="0" fontId="3" fillId="0" borderId="0"/>
    <xf numFmtId="0" fontId="3" fillId="0" borderId="0"/>
    <xf numFmtId="0" fontId="5" fillId="0" borderId="0"/>
    <xf numFmtId="0" fontId="4" fillId="0" borderId="0"/>
    <xf numFmtId="0" fontId="4" fillId="0" borderId="0"/>
    <xf numFmtId="0" fontId="2" fillId="0" borderId="0"/>
    <xf numFmtId="0" fontId="1" fillId="0" borderId="0"/>
  </cellStyleXfs>
  <cellXfs count="114">
    <xf numFmtId="0" fontId="0" fillId="0" borderId="0" xfId="0"/>
    <xf numFmtId="0" fontId="8" fillId="0" borderId="0" xfId="0" applyFont="1" applyAlignment="1">
      <alignment horizontal="center"/>
    </xf>
    <xf numFmtId="0" fontId="6" fillId="0" borderId="0" xfId="0" applyFont="1"/>
    <xf numFmtId="4" fontId="6" fillId="0" borderId="0" xfId="0" applyNumberFormat="1" applyFont="1"/>
    <xf numFmtId="0" fontId="7" fillId="0" borderId="0" xfId="0" applyFont="1" applyAlignment="1">
      <alignment horizontal="center"/>
    </xf>
    <xf numFmtId="4" fontId="7" fillId="0" borderId="0" xfId="0" applyNumberFormat="1" applyFont="1" applyAlignment="1">
      <alignment horizontal="center"/>
    </xf>
    <xf numFmtId="4" fontId="9" fillId="0" borderId="0" xfId="0" applyNumberFormat="1" applyFont="1"/>
    <xf numFmtId="0" fontId="13" fillId="0" borderId="0" xfId="0" applyFont="1" applyAlignment="1">
      <alignment horizontal="center"/>
    </xf>
    <xf numFmtId="0" fontId="6" fillId="0" borderId="0" xfId="0" applyFont="1" applyAlignment="1">
      <alignment horizontal="center"/>
    </xf>
    <xf numFmtId="0" fontId="6" fillId="0" borderId="0" xfId="0" applyFont="1" applyAlignment="1">
      <alignment wrapText="1"/>
    </xf>
    <xf numFmtId="0" fontId="7" fillId="0" borderId="0" xfId="0" applyFont="1" applyAlignment="1">
      <alignment horizontal="center" wrapText="1"/>
    </xf>
    <xf numFmtId="4" fontId="6" fillId="0" borderId="0" xfId="0" applyNumberFormat="1" applyFont="1" applyAlignment="1">
      <alignment horizontal="right"/>
    </xf>
    <xf numFmtId="4" fontId="6" fillId="0" borderId="0" xfId="0" applyNumberFormat="1" applyFont="1" applyAlignment="1">
      <alignment horizontal="left"/>
    </xf>
    <xf numFmtId="4" fontId="12" fillId="0" borderId="0" xfId="0" applyNumberFormat="1" applyFont="1"/>
    <xf numFmtId="0" fontId="12" fillId="0" borderId="0" xfId="0" applyFont="1"/>
    <xf numFmtId="0" fontId="12" fillId="0" borderId="0" xfId="0" applyFont="1" applyAlignment="1">
      <alignment wrapText="1"/>
    </xf>
    <xf numFmtId="0" fontId="11" fillId="0" borderId="0" xfId="7" applyFont="1" applyAlignment="1">
      <alignment horizontal="center"/>
    </xf>
    <xf numFmtId="0" fontId="10" fillId="0" borderId="1" xfId="7" applyFont="1" applyBorder="1" applyAlignment="1">
      <alignment vertical="center" wrapText="1"/>
    </xf>
    <xf numFmtId="4" fontId="10" fillId="0" borderId="1" xfId="7" applyNumberFormat="1" applyFont="1" applyBorder="1" applyAlignment="1">
      <alignment vertical="center"/>
    </xf>
    <xf numFmtId="4" fontId="10" fillId="0" borderId="0" xfId="7" applyNumberFormat="1" applyFont="1" applyAlignment="1">
      <alignment vertical="center"/>
    </xf>
    <xf numFmtId="0" fontId="11" fillId="0" borderId="8" xfId="7" applyFont="1" applyBorder="1" applyAlignment="1">
      <alignment horizontal="center" vertical="center"/>
    </xf>
    <xf numFmtId="0" fontId="11" fillId="0" borderId="9" xfId="7" applyFont="1" applyBorder="1" applyAlignment="1">
      <alignment vertical="center" wrapText="1"/>
    </xf>
    <xf numFmtId="4" fontId="11" fillId="0" borderId="9" xfId="7" applyNumberFormat="1" applyFont="1" applyBorder="1" applyAlignment="1">
      <alignment vertical="center"/>
    </xf>
    <xf numFmtId="0" fontId="10" fillId="0" borderId="3" xfId="7" applyFont="1" applyBorder="1" applyAlignment="1">
      <alignment vertical="center" wrapText="1"/>
    </xf>
    <xf numFmtId="4" fontId="10" fillId="0" borderId="3" xfId="7" applyNumberFormat="1" applyFont="1" applyBorder="1" applyAlignment="1">
      <alignment vertical="center"/>
    </xf>
    <xf numFmtId="0" fontId="10" fillId="0" borderId="6" xfId="7" applyFont="1" applyBorder="1" applyAlignment="1">
      <alignment horizontal="center" vertical="center"/>
    </xf>
    <xf numFmtId="4" fontId="11" fillId="2" borderId="7" xfId="7" applyNumberFormat="1" applyFont="1" applyFill="1" applyBorder="1" applyAlignment="1">
      <alignment vertical="center"/>
    </xf>
    <xf numFmtId="0" fontId="10" fillId="0" borderId="4" xfId="7" applyFont="1" applyBorder="1" applyAlignment="1">
      <alignment horizontal="center" vertical="center"/>
    </xf>
    <xf numFmtId="0" fontId="10" fillId="0" borderId="16" xfId="7" applyFont="1" applyBorder="1" applyAlignment="1">
      <alignment horizontal="center" vertical="center"/>
    </xf>
    <xf numFmtId="0" fontId="10" fillId="0" borderId="17" xfId="7" applyFont="1" applyBorder="1" applyAlignment="1">
      <alignment vertical="center" wrapText="1"/>
    </xf>
    <xf numFmtId="4" fontId="10" fillId="0" borderId="17" xfId="7" applyNumberFormat="1" applyFont="1" applyBorder="1" applyAlignment="1">
      <alignment vertical="center"/>
    </xf>
    <xf numFmtId="0" fontId="6" fillId="0" borderId="0" xfId="0" applyFont="1" applyAlignment="1">
      <alignment horizontal="left" indent="3"/>
    </xf>
    <xf numFmtId="0" fontId="14" fillId="0" borderId="8" xfId="0" applyFont="1" applyBorder="1" applyAlignment="1">
      <alignment horizontal="center" vertical="center"/>
    </xf>
    <xf numFmtId="0" fontId="14" fillId="0" borderId="9" xfId="0" applyFont="1" applyBorder="1" applyAlignment="1">
      <alignment horizontal="center" vertical="center" wrapText="1"/>
    </xf>
    <xf numFmtId="4" fontId="14" fillId="0" borderId="9"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0" fontId="15" fillId="0" borderId="0" xfId="0" applyFont="1"/>
    <xf numFmtId="0" fontId="15" fillId="0" borderId="0" xfId="0" applyFont="1" applyAlignment="1">
      <alignment horizontal="center"/>
    </xf>
    <xf numFmtId="0" fontId="15" fillId="0" borderId="0" xfId="0" applyFont="1" applyAlignment="1">
      <alignment wrapText="1"/>
    </xf>
    <xf numFmtId="4" fontId="15" fillId="0" borderId="0" xfId="0" applyNumberFormat="1" applyFont="1"/>
    <xf numFmtId="0" fontId="17" fillId="0" borderId="8"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10" xfId="7" applyFont="1" applyBorder="1" applyAlignment="1">
      <alignment horizontal="center" vertical="center" wrapText="1"/>
    </xf>
    <xf numFmtId="49" fontId="10" fillId="0" borderId="4" xfId="7" applyNumberFormat="1" applyFont="1" applyBorder="1" applyAlignment="1">
      <alignment horizontal="center" vertical="center"/>
    </xf>
    <xf numFmtId="4" fontId="16" fillId="0" borderId="0" xfId="7" applyNumberFormat="1" applyFont="1" applyAlignment="1">
      <alignment vertical="center"/>
    </xf>
    <xf numFmtId="4" fontId="11" fillId="2" borderId="21" xfId="7" applyNumberFormat="1" applyFont="1" applyFill="1" applyBorder="1" applyAlignment="1">
      <alignment vertical="center"/>
    </xf>
    <xf numFmtId="0" fontId="6" fillId="0" borderId="4" xfId="0" applyFont="1" applyBorder="1" applyAlignment="1">
      <alignment horizontal="center" vertical="center"/>
    </xf>
    <xf numFmtId="0" fontId="6" fillId="0" borderId="1" xfId="0" applyFont="1" applyBorder="1" applyAlignment="1">
      <alignment vertical="center" wrapText="1"/>
    </xf>
    <xf numFmtId="4" fontId="6" fillId="0" borderId="1" xfId="0" applyNumberFormat="1" applyFont="1" applyBorder="1" applyAlignment="1">
      <alignment vertical="center"/>
    </xf>
    <xf numFmtId="4" fontId="7" fillId="2" borderId="5" xfId="0" applyNumberFormat="1" applyFont="1" applyFill="1" applyBorder="1" applyAlignment="1">
      <alignment vertical="center"/>
    </xf>
    <xf numFmtId="0" fontId="6" fillId="0" borderId="6" xfId="0" applyFont="1" applyBorder="1" applyAlignment="1">
      <alignment horizontal="center" vertical="center"/>
    </xf>
    <xf numFmtId="0" fontId="6" fillId="0" borderId="3" xfId="0" applyFont="1" applyBorder="1" applyAlignment="1">
      <alignment vertical="center" wrapText="1"/>
    </xf>
    <xf numFmtId="0" fontId="6" fillId="0" borderId="11" xfId="0" applyFont="1" applyBorder="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horizontal="center" vertical="center"/>
    </xf>
    <xf numFmtId="0" fontId="7" fillId="0" borderId="9" xfId="0" applyFont="1" applyBorder="1" applyAlignment="1">
      <alignment vertical="center" wrapText="1"/>
    </xf>
    <xf numFmtId="0" fontId="6" fillId="0" borderId="19" xfId="0" applyFont="1" applyBorder="1" applyAlignment="1">
      <alignment horizontal="center" vertical="center"/>
    </xf>
    <xf numFmtId="0" fontId="7" fillId="0" borderId="20" xfId="0" applyFont="1" applyBorder="1" applyAlignment="1">
      <alignment vertical="center" wrapText="1"/>
    </xf>
    <xf numFmtId="4" fontId="6" fillId="0" borderId="3" xfId="0" applyNumberFormat="1" applyFont="1" applyBorder="1" applyAlignment="1">
      <alignment vertical="center"/>
    </xf>
    <xf numFmtId="4" fontId="7" fillId="2" borderId="7" xfId="0" applyNumberFormat="1" applyFont="1" applyFill="1" applyBorder="1" applyAlignment="1">
      <alignment vertical="center"/>
    </xf>
    <xf numFmtId="4" fontId="6" fillId="0" borderId="2" xfId="0" applyNumberFormat="1" applyFont="1" applyBorder="1" applyAlignment="1">
      <alignment vertical="center"/>
    </xf>
    <xf numFmtId="4" fontId="7" fillId="2" borderId="12" xfId="0" applyNumberFormat="1" applyFont="1" applyFill="1" applyBorder="1" applyAlignment="1">
      <alignment vertical="center"/>
    </xf>
    <xf numFmtId="4" fontId="7" fillId="0" borderId="9" xfId="0" applyNumberFormat="1" applyFont="1" applyBorder="1" applyAlignment="1">
      <alignment vertical="center"/>
    </xf>
    <xf numFmtId="4" fontId="7" fillId="2" borderId="10" xfId="0" applyNumberFormat="1" applyFont="1" applyFill="1" applyBorder="1" applyAlignment="1">
      <alignment vertical="center"/>
    </xf>
    <xf numFmtId="4" fontId="7" fillId="0" borderId="20" xfId="0" applyNumberFormat="1" applyFont="1" applyBorder="1" applyAlignment="1">
      <alignment vertical="center"/>
    </xf>
    <xf numFmtId="4" fontId="7" fillId="2" borderId="21" xfId="0" applyNumberFormat="1" applyFont="1" applyFill="1" applyBorder="1" applyAlignment="1">
      <alignment vertical="center"/>
    </xf>
    <xf numFmtId="0" fontId="6" fillId="0" borderId="17" xfId="0" applyFont="1" applyBorder="1" applyAlignment="1">
      <alignment vertical="center" wrapText="1"/>
    </xf>
    <xf numFmtId="4" fontId="6" fillId="0" borderId="17" xfId="0" applyNumberFormat="1" applyFont="1" applyBorder="1" applyAlignment="1">
      <alignment vertical="center"/>
    </xf>
    <xf numFmtId="0" fontId="6" fillId="0" borderId="16" xfId="0" applyFont="1" applyBorder="1" applyAlignment="1">
      <alignment horizontal="center" vertical="center"/>
    </xf>
    <xf numFmtId="0" fontId="10" fillId="0" borderId="13" xfId="7" applyFont="1" applyBorder="1" applyAlignment="1">
      <alignment horizontal="center" vertical="center"/>
    </xf>
    <xf numFmtId="0" fontId="10" fillId="0" borderId="14" xfId="7" applyFont="1" applyBorder="1" applyAlignment="1">
      <alignment vertical="center" wrapText="1"/>
    </xf>
    <xf numFmtId="4" fontId="10" fillId="0" borderId="14" xfId="7" applyNumberFormat="1" applyFont="1" applyBorder="1" applyAlignment="1">
      <alignment vertical="center"/>
    </xf>
    <xf numFmtId="4" fontId="11" fillId="2" borderId="15" xfId="7" applyNumberFormat="1" applyFont="1" applyFill="1" applyBorder="1" applyAlignment="1">
      <alignment vertical="center"/>
    </xf>
    <xf numFmtId="4" fontId="11" fillId="2" borderId="5" xfId="7" applyNumberFormat="1" applyFont="1" applyFill="1" applyBorder="1" applyAlignment="1">
      <alignment vertical="center"/>
    </xf>
    <xf numFmtId="0" fontId="10" fillId="0" borderId="11" xfId="7" applyFont="1" applyBorder="1" applyAlignment="1">
      <alignment horizontal="center" vertical="center"/>
    </xf>
    <xf numFmtId="0" fontId="10" fillId="0" borderId="2" xfId="7" applyFont="1" applyBorder="1" applyAlignment="1">
      <alignment vertical="center" wrapText="1"/>
    </xf>
    <xf numFmtId="4" fontId="10" fillId="0" borderId="2" xfId="7" applyNumberFormat="1" applyFont="1" applyBorder="1" applyAlignment="1">
      <alignment vertical="center"/>
    </xf>
    <xf numFmtId="4" fontId="11" fillId="2" borderId="10" xfId="7" applyNumberFormat="1" applyFont="1" applyFill="1" applyBorder="1" applyAlignment="1">
      <alignment vertical="center"/>
    </xf>
    <xf numFmtId="4" fontId="11" fillId="2" borderId="22" xfId="7" applyNumberFormat="1" applyFont="1" applyFill="1" applyBorder="1" applyAlignment="1">
      <alignment vertical="center"/>
    </xf>
    <xf numFmtId="0" fontId="10" fillId="0" borderId="8" xfId="7" applyFont="1" applyBorder="1" applyAlignment="1">
      <alignment horizontal="center" vertical="center"/>
    </xf>
    <xf numFmtId="4" fontId="11" fillId="0" borderId="23" xfId="7" applyNumberFormat="1" applyFont="1" applyBorder="1" applyAlignment="1">
      <alignment vertical="center"/>
    </xf>
    <xf numFmtId="4" fontId="18" fillId="0" borderId="0" xfId="0" applyNumberFormat="1" applyFont="1"/>
    <xf numFmtId="0" fontId="18" fillId="0" borderId="0" xfId="0" applyFont="1"/>
    <xf numFmtId="0" fontId="18" fillId="0" borderId="0" xfId="0" applyFont="1" applyAlignment="1">
      <alignment horizontal="center"/>
    </xf>
    <xf numFmtId="0" fontId="18" fillId="0" borderId="0" xfId="0" applyFont="1" applyAlignment="1">
      <alignment wrapText="1"/>
    </xf>
    <xf numFmtId="0" fontId="18" fillId="0" borderId="0" xfId="0" applyFont="1" applyAlignment="1">
      <alignment horizontal="left"/>
    </xf>
    <xf numFmtId="4" fontId="7" fillId="2" borderId="24" xfId="0" applyNumberFormat="1" applyFont="1" applyFill="1" applyBorder="1" applyAlignment="1">
      <alignment vertical="center"/>
    </xf>
    <xf numFmtId="4" fontId="7" fillId="2" borderId="25" xfId="0" applyNumberFormat="1" applyFont="1" applyFill="1" applyBorder="1" applyAlignment="1">
      <alignment vertical="center"/>
    </xf>
    <xf numFmtId="0" fontId="6" fillId="0" borderId="26" xfId="0" applyFont="1" applyBorder="1" applyAlignment="1">
      <alignment horizontal="center" vertical="center"/>
    </xf>
    <xf numFmtId="0" fontId="6" fillId="0" borderId="27" xfId="0" applyFont="1" applyBorder="1" applyAlignment="1">
      <alignment vertical="center" wrapText="1"/>
    </xf>
    <xf numFmtId="4" fontId="6" fillId="0" borderId="27" xfId="0" applyNumberFormat="1"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vertical="center" wrapText="1"/>
    </xf>
    <xf numFmtId="4" fontId="6" fillId="0" borderId="14" xfId="0" applyNumberFormat="1" applyFont="1" applyBorder="1" applyAlignment="1">
      <alignment vertical="center"/>
    </xf>
    <xf numFmtId="4" fontId="6" fillId="0" borderId="15" xfId="0" applyNumberFormat="1" applyFont="1" applyBorder="1" applyAlignment="1">
      <alignment vertical="center"/>
    </xf>
    <xf numFmtId="4" fontId="6" fillId="0" borderId="5" xfId="0" applyNumberFormat="1" applyFont="1" applyBorder="1" applyAlignment="1">
      <alignment vertical="center"/>
    </xf>
    <xf numFmtId="4" fontId="6" fillId="0" borderId="18" xfId="0" applyNumberFormat="1" applyFont="1" applyBorder="1" applyAlignment="1">
      <alignment vertical="center"/>
    </xf>
    <xf numFmtId="4" fontId="7" fillId="2" borderId="22" xfId="0" applyNumberFormat="1" applyFont="1" applyFill="1" applyBorder="1" applyAlignment="1">
      <alignment vertical="center"/>
    </xf>
    <xf numFmtId="4" fontId="7" fillId="0" borderId="14" xfId="0" applyNumberFormat="1" applyFont="1" applyBorder="1" applyAlignment="1">
      <alignment vertical="center"/>
    </xf>
    <xf numFmtId="4" fontId="7" fillId="2" borderId="15" xfId="0" applyNumberFormat="1" applyFont="1" applyFill="1" applyBorder="1" applyAlignment="1">
      <alignment vertical="center"/>
    </xf>
    <xf numFmtId="4" fontId="7" fillId="0" borderId="17" xfId="0" applyNumberFormat="1" applyFont="1" applyBorder="1" applyAlignment="1">
      <alignment vertical="center"/>
    </xf>
    <xf numFmtId="4" fontId="7" fillId="2" borderId="18" xfId="0" applyNumberFormat="1" applyFont="1" applyFill="1" applyBorder="1" applyAlignment="1">
      <alignment vertical="center"/>
    </xf>
    <xf numFmtId="0" fontId="10" fillId="0" borderId="1" xfId="7" applyFont="1" applyBorder="1" applyAlignment="1">
      <alignment horizontal="left" vertical="center" wrapText="1"/>
    </xf>
    <xf numFmtId="4" fontId="11" fillId="2" borderId="24" xfId="7" applyNumberFormat="1" applyFont="1" applyFill="1" applyBorder="1" applyAlignment="1">
      <alignment vertical="center"/>
    </xf>
    <xf numFmtId="4" fontId="11" fillId="2" borderId="28" xfId="7" applyNumberFormat="1" applyFont="1" applyFill="1" applyBorder="1" applyAlignment="1">
      <alignment vertical="center"/>
    </xf>
    <xf numFmtId="4" fontId="11" fillId="2" borderId="29" xfId="7" applyNumberFormat="1" applyFont="1" applyFill="1" applyBorder="1" applyAlignment="1">
      <alignment vertical="center"/>
    </xf>
    <xf numFmtId="4" fontId="10" fillId="0" borderId="15" xfId="7" applyNumberFormat="1" applyFont="1" applyBorder="1" applyAlignment="1">
      <alignment vertical="center"/>
    </xf>
    <xf numFmtId="4" fontId="10" fillId="0" borderId="5" xfId="7" applyNumberFormat="1" applyFont="1" applyBorder="1" applyAlignment="1">
      <alignment vertical="center"/>
    </xf>
    <xf numFmtId="49" fontId="6" fillId="0" borderId="30" xfId="0" applyNumberFormat="1" applyFont="1" applyBorder="1" applyAlignment="1">
      <alignment horizontal="center" vertical="center"/>
    </xf>
    <xf numFmtId="4" fontId="10" fillId="0" borderId="12" xfId="7" applyNumberFormat="1" applyFont="1" applyBorder="1" applyAlignment="1">
      <alignment vertical="center"/>
    </xf>
    <xf numFmtId="4" fontId="10" fillId="0" borderId="18" xfId="7" applyNumberFormat="1" applyFont="1" applyBorder="1" applyAlignment="1">
      <alignment vertical="center"/>
    </xf>
    <xf numFmtId="0" fontId="7" fillId="0" borderId="14" xfId="0" applyFont="1" applyBorder="1" applyAlignment="1">
      <alignment vertical="center" wrapText="1"/>
    </xf>
    <xf numFmtId="0" fontId="7" fillId="0" borderId="17" xfId="0" applyFont="1" applyBorder="1" applyAlignment="1">
      <alignment vertical="center" wrapText="1"/>
    </xf>
    <xf numFmtId="0" fontId="8" fillId="0" borderId="0" xfId="0" applyFont="1" applyAlignment="1">
      <alignment horizontal="center"/>
    </xf>
  </cellXfs>
  <cellStyles count="10">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 name="Обычный 7" xfId="9"/>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zoomScaleNormal="100" zoomScaleSheetLayoutView="80" workbookViewId="0"/>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306</v>
      </c>
      <c r="E2" s="2"/>
      <c r="F2" s="2"/>
    </row>
    <row r="3" spans="1:6" ht="15.75">
      <c r="A3" s="31"/>
      <c r="B3" s="2"/>
      <c r="C3" s="2"/>
      <c r="D3" s="6" t="s">
        <v>81</v>
      </c>
      <c r="E3" s="2"/>
      <c r="F3" s="2"/>
    </row>
    <row r="4" spans="1:6" ht="15.75">
      <c r="A4" s="2"/>
      <c r="B4" s="2"/>
      <c r="C4" s="2"/>
      <c r="D4" s="6" t="s">
        <v>307</v>
      </c>
      <c r="E4" s="2"/>
      <c r="F4" s="2"/>
    </row>
    <row r="5" spans="1:6" ht="15.75">
      <c r="A5" s="2"/>
      <c r="B5" s="2"/>
      <c r="C5" s="2"/>
      <c r="D5" s="6"/>
      <c r="E5" s="2"/>
      <c r="F5" s="2"/>
    </row>
    <row r="6" spans="1:6" ht="18.75">
      <c r="A6" s="113" t="s">
        <v>82</v>
      </c>
      <c r="B6" s="113"/>
      <c r="C6" s="113"/>
      <c r="D6" s="113"/>
      <c r="E6" s="113"/>
      <c r="F6" s="113"/>
    </row>
    <row r="7" spans="1:6" ht="18.75">
      <c r="A7" s="113" t="s">
        <v>83</v>
      </c>
      <c r="B7" s="113"/>
      <c r="C7" s="113"/>
      <c r="D7" s="113"/>
      <c r="E7" s="113"/>
      <c r="F7" s="113"/>
    </row>
    <row r="8" spans="1:6" ht="18.75">
      <c r="A8" s="113" t="s">
        <v>266</v>
      </c>
      <c r="B8" s="113"/>
      <c r="C8" s="113"/>
      <c r="D8" s="113"/>
      <c r="E8" s="113"/>
      <c r="F8" s="113"/>
    </row>
    <row r="9" spans="1:6" ht="19.5" thickBot="1">
      <c r="A9" s="1"/>
      <c r="B9" s="1"/>
      <c r="C9" s="1"/>
      <c r="D9" s="1"/>
      <c r="E9" s="1"/>
      <c r="F9" s="7" t="s">
        <v>0</v>
      </c>
    </row>
    <row r="10" spans="1:6" s="36" customFormat="1" ht="72.75" customHeight="1" thickBot="1">
      <c r="A10" s="32" t="s">
        <v>1</v>
      </c>
      <c r="B10" s="33" t="s">
        <v>2</v>
      </c>
      <c r="C10" s="34" t="s">
        <v>267</v>
      </c>
      <c r="D10" s="34" t="s">
        <v>268</v>
      </c>
      <c r="E10" s="34" t="s">
        <v>269</v>
      </c>
      <c r="F10" s="35" t="s">
        <v>84</v>
      </c>
    </row>
    <row r="11" spans="1:6" s="36" customFormat="1" ht="27" customHeight="1">
      <c r="A11" s="91" t="s">
        <v>3</v>
      </c>
      <c r="B11" s="92" t="s">
        <v>4</v>
      </c>
      <c r="C11" s="93">
        <v>160342370</v>
      </c>
      <c r="D11" s="93">
        <v>42163320</v>
      </c>
      <c r="E11" s="94">
        <v>43109724.710000001</v>
      </c>
      <c r="F11" s="86">
        <f t="shared" ref="F11:F28" si="0">IF(D11=0,0,E11/D11*100)</f>
        <v>102.24461619720648</v>
      </c>
    </row>
    <row r="12" spans="1:6" s="36" customFormat="1" ht="28.5" customHeight="1">
      <c r="A12" s="46" t="s">
        <v>5</v>
      </c>
      <c r="B12" s="47" t="s">
        <v>6</v>
      </c>
      <c r="C12" s="48">
        <v>6700000</v>
      </c>
      <c r="D12" s="48">
        <v>670000</v>
      </c>
      <c r="E12" s="95">
        <v>746195.39</v>
      </c>
      <c r="F12" s="87">
        <f t="shared" si="0"/>
        <v>111.37244626865672</v>
      </c>
    </row>
    <row r="13" spans="1:6" s="36" customFormat="1" ht="27" customHeight="1">
      <c r="A13" s="46" t="s">
        <v>7</v>
      </c>
      <c r="B13" s="47" t="s">
        <v>8</v>
      </c>
      <c r="C13" s="48">
        <v>1400000</v>
      </c>
      <c r="D13" s="48">
        <v>313000</v>
      </c>
      <c r="E13" s="95">
        <v>290182.62</v>
      </c>
      <c r="F13" s="87">
        <f t="shared" si="0"/>
        <v>92.710102236421719</v>
      </c>
    </row>
    <row r="14" spans="1:6" s="36" customFormat="1" ht="27.75" customHeight="1">
      <c r="A14" s="46">
        <v>11011300</v>
      </c>
      <c r="B14" s="47" t="s">
        <v>249</v>
      </c>
      <c r="C14" s="48">
        <v>160000</v>
      </c>
      <c r="D14" s="48">
        <v>18500</v>
      </c>
      <c r="E14" s="95">
        <v>18532.09</v>
      </c>
      <c r="F14" s="87">
        <f t="shared" si="0"/>
        <v>100.17345945945945</v>
      </c>
    </row>
    <row r="15" spans="1:6" s="36" customFormat="1" ht="25.5" customHeight="1">
      <c r="A15" s="46" t="s">
        <v>9</v>
      </c>
      <c r="B15" s="47" t="s">
        <v>10</v>
      </c>
      <c r="C15" s="48">
        <v>20000</v>
      </c>
      <c r="D15" s="48">
        <v>20000</v>
      </c>
      <c r="E15" s="95">
        <v>533124.16</v>
      </c>
      <c r="F15" s="87">
        <f t="shared" si="0"/>
        <v>2665.6208000000001</v>
      </c>
    </row>
    <row r="16" spans="1:6" s="36" customFormat="1" ht="26.25" customHeight="1">
      <c r="A16" s="46" t="s">
        <v>11</v>
      </c>
      <c r="B16" s="47" t="s">
        <v>12</v>
      </c>
      <c r="C16" s="48">
        <v>20000</v>
      </c>
      <c r="D16" s="48">
        <v>5800</v>
      </c>
      <c r="E16" s="95">
        <v>5791.15</v>
      </c>
      <c r="F16" s="87">
        <f t="shared" si="0"/>
        <v>99.847413793103442</v>
      </c>
    </row>
    <row r="17" spans="1:6" s="36" customFormat="1" ht="39.75" customHeight="1">
      <c r="A17" s="46" t="s">
        <v>13</v>
      </c>
      <c r="B17" s="47" t="s">
        <v>14</v>
      </c>
      <c r="C17" s="48">
        <v>110000</v>
      </c>
      <c r="D17" s="48">
        <v>98700</v>
      </c>
      <c r="E17" s="95">
        <v>98768.75</v>
      </c>
      <c r="F17" s="87">
        <f t="shared" si="0"/>
        <v>100.06965552178318</v>
      </c>
    </row>
    <row r="18" spans="1:6" s="36" customFormat="1" ht="27.75" customHeight="1">
      <c r="A18" s="46" t="s">
        <v>15</v>
      </c>
      <c r="B18" s="47" t="s">
        <v>16</v>
      </c>
      <c r="C18" s="48">
        <v>500000</v>
      </c>
      <c r="D18" s="48">
        <v>110000</v>
      </c>
      <c r="E18" s="95">
        <v>110559.15</v>
      </c>
      <c r="F18" s="87">
        <f t="shared" si="0"/>
        <v>100.50831818181818</v>
      </c>
    </row>
    <row r="19" spans="1:6" s="36" customFormat="1" ht="24.75" customHeight="1">
      <c r="A19" s="46" t="s">
        <v>17</v>
      </c>
      <c r="B19" s="47" t="s">
        <v>18</v>
      </c>
      <c r="C19" s="48">
        <v>37300</v>
      </c>
      <c r="D19" s="48">
        <v>13000</v>
      </c>
      <c r="E19" s="95">
        <v>13000</v>
      </c>
      <c r="F19" s="87">
        <f t="shared" si="0"/>
        <v>100</v>
      </c>
    </row>
    <row r="20" spans="1:6" s="36" customFormat="1" ht="17.25" customHeight="1">
      <c r="A20" s="46" t="s">
        <v>19</v>
      </c>
      <c r="B20" s="47" t="s">
        <v>20</v>
      </c>
      <c r="C20" s="48">
        <v>2200000</v>
      </c>
      <c r="D20" s="48">
        <v>636750</v>
      </c>
      <c r="E20" s="95">
        <v>696308.01</v>
      </c>
      <c r="F20" s="87">
        <f t="shared" si="0"/>
        <v>109.35343698468787</v>
      </c>
    </row>
    <row r="21" spans="1:6" s="36" customFormat="1" ht="16.5" customHeight="1">
      <c r="A21" s="46" t="s">
        <v>21</v>
      </c>
      <c r="B21" s="47" t="s">
        <v>20</v>
      </c>
      <c r="C21" s="48">
        <v>14000000</v>
      </c>
      <c r="D21" s="48">
        <v>3030000</v>
      </c>
      <c r="E21" s="95">
        <v>3192484.3</v>
      </c>
      <c r="F21" s="87">
        <f t="shared" si="0"/>
        <v>105.36251815181517</v>
      </c>
    </row>
    <row r="22" spans="1:6" s="36" customFormat="1" ht="55.5" customHeight="1">
      <c r="A22" s="46" t="s">
        <v>22</v>
      </c>
      <c r="B22" s="47" t="s">
        <v>23</v>
      </c>
      <c r="C22" s="48">
        <v>5210000</v>
      </c>
      <c r="D22" s="48">
        <v>1455000</v>
      </c>
      <c r="E22" s="95">
        <v>1743388.29</v>
      </c>
      <c r="F22" s="87">
        <f t="shared" si="0"/>
        <v>119.82050103092783</v>
      </c>
    </row>
    <row r="23" spans="1:6" s="36" customFormat="1" ht="44.25" customHeight="1">
      <c r="A23" s="46" t="s">
        <v>24</v>
      </c>
      <c r="B23" s="47" t="s">
        <v>25</v>
      </c>
      <c r="C23" s="48">
        <v>3700000</v>
      </c>
      <c r="D23" s="48">
        <v>987150</v>
      </c>
      <c r="E23" s="95">
        <v>1008258.34</v>
      </c>
      <c r="F23" s="87">
        <f t="shared" si="0"/>
        <v>102.13831130020768</v>
      </c>
    </row>
    <row r="24" spans="1:6" s="36" customFormat="1" ht="30" customHeight="1">
      <c r="A24" s="46" t="s">
        <v>26</v>
      </c>
      <c r="B24" s="47" t="s">
        <v>27</v>
      </c>
      <c r="C24" s="48">
        <v>53500</v>
      </c>
      <c r="D24" s="48">
        <v>11700</v>
      </c>
      <c r="E24" s="95">
        <v>11736.96</v>
      </c>
      <c r="F24" s="87">
        <f t="shared" si="0"/>
        <v>100.31589743589744</v>
      </c>
    </row>
    <row r="25" spans="1:6" s="36" customFormat="1" ht="25.5">
      <c r="A25" s="46" t="s">
        <v>28</v>
      </c>
      <c r="B25" s="47" t="s">
        <v>29</v>
      </c>
      <c r="C25" s="48">
        <v>1120000</v>
      </c>
      <c r="D25" s="48">
        <v>215000</v>
      </c>
      <c r="E25" s="95">
        <v>224062.68</v>
      </c>
      <c r="F25" s="87">
        <f t="shared" si="0"/>
        <v>104.2152</v>
      </c>
    </row>
    <row r="26" spans="1:6" s="36" customFormat="1" ht="28.5" customHeight="1">
      <c r="A26" s="46" t="s">
        <v>30</v>
      </c>
      <c r="B26" s="47" t="s">
        <v>31</v>
      </c>
      <c r="C26" s="48">
        <v>2460000</v>
      </c>
      <c r="D26" s="48">
        <v>380000</v>
      </c>
      <c r="E26" s="95">
        <v>368079.81</v>
      </c>
      <c r="F26" s="87">
        <f t="shared" si="0"/>
        <v>96.863107894736842</v>
      </c>
    </row>
    <row r="27" spans="1:6" s="36" customFormat="1" ht="28.5" customHeight="1">
      <c r="A27" s="46" t="s">
        <v>32</v>
      </c>
      <c r="B27" s="47" t="s">
        <v>33</v>
      </c>
      <c r="C27" s="48">
        <v>5300000</v>
      </c>
      <c r="D27" s="48">
        <v>1075000</v>
      </c>
      <c r="E27" s="95">
        <v>1136012.19</v>
      </c>
      <c r="F27" s="87">
        <f t="shared" si="0"/>
        <v>105.67555255813954</v>
      </c>
    </row>
    <row r="28" spans="1:6" s="36" customFormat="1" ht="15" customHeight="1">
      <c r="A28" s="46" t="s">
        <v>34</v>
      </c>
      <c r="B28" s="47" t="s">
        <v>35</v>
      </c>
      <c r="C28" s="48">
        <v>27285000</v>
      </c>
      <c r="D28" s="48">
        <v>6750000</v>
      </c>
      <c r="E28" s="95">
        <v>6899044.6699999999</v>
      </c>
      <c r="F28" s="87">
        <f t="shared" si="0"/>
        <v>102.2080691851852</v>
      </c>
    </row>
    <row r="29" spans="1:6" s="36" customFormat="1" ht="15.75" customHeight="1">
      <c r="A29" s="46" t="s">
        <v>36</v>
      </c>
      <c r="B29" s="47" t="s">
        <v>37</v>
      </c>
      <c r="C29" s="48">
        <v>13590000</v>
      </c>
      <c r="D29" s="48">
        <v>3435000</v>
      </c>
      <c r="E29" s="95">
        <v>3468182.68</v>
      </c>
      <c r="F29" s="87">
        <f t="shared" ref="F29:F47" si="1">IF(D29=0,0,E29/D29*100)</f>
        <v>100.96601688500728</v>
      </c>
    </row>
    <row r="30" spans="1:6" s="36" customFormat="1" ht="15.75" customHeight="1">
      <c r="A30" s="46" t="s">
        <v>38</v>
      </c>
      <c r="B30" s="47" t="s">
        <v>39</v>
      </c>
      <c r="C30" s="48">
        <v>1150000</v>
      </c>
      <c r="D30" s="48">
        <v>165000</v>
      </c>
      <c r="E30" s="95">
        <v>190634.42</v>
      </c>
      <c r="F30" s="87">
        <f t="shared" si="1"/>
        <v>115.53601212121214</v>
      </c>
    </row>
    <row r="31" spans="1:6" s="36" customFormat="1" ht="15.75" customHeight="1">
      <c r="A31" s="46" t="s">
        <v>40</v>
      </c>
      <c r="B31" s="47" t="s">
        <v>41</v>
      </c>
      <c r="C31" s="48">
        <v>770000</v>
      </c>
      <c r="D31" s="48">
        <v>205000</v>
      </c>
      <c r="E31" s="95">
        <v>234668.36</v>
      </c>
      <c r="F31" s="87">
        <f t="shared" si="1"/>
        <v>114.4723707317073</v>
      </c>
    </row>
    <row r="32" spans="1:6" s="36" customFormat="1" ht="16.5" customHeight="1">
      <c r="A32" s="46" t="s">
        <v>42</v>
      </c>
      <c r="B32" s="47" t="s">
        <v>43</v>
      </c>
      <c r="C32" s="48">
        <v>73330</v>
      </c>
      <c r="D32" s="48">
        <v>73330</v>
      </c>
      <c r="E32" s="95">
        <v>73333.37</v>
      </c>
      <c r="F32" s="87">
        <f t="shared" si="1"/>
        <v>100.00459566343925</v>
      </c>
    </row>
    <row r="33" spans="1:6" s="36" customFormat="1" ht="18" customHeight="1">
      <c r="A33" s="46" t="s">
        <v>44</v>
      </c>
      <c r="B33" s="47" t="s">
        <v>45</v>
      </c>
      <c r="C33" s="48">
        <v>25000</v>
      </c>
      <c r="D33" s="48">
        <v>12500</v>
      </c>
      <c r="E33" s="95">
        <v>12500</v>
      </c>
      <c r="F33" s="87">
        <f t="shared" si="1"/>
        <v>100</v>
      </c>
    </row>
    <row r="34" spans="1:6" s="36" customFormat="1" ht="14.25" customHeight="1">
      <c r="A34" s="46" t="s">
        <v>46</v>
      </c>
      <c r="B34" s="47" t="s">
        <v>47</v>
      </c>
      <c r="C34" s="48">
        <v>24000</v>
      </c>
      <c r="D34" s="48">
        <v>9500</v>
      </c>
      <c r="E34" s="95">
        <v>9674.5</v>
      </c>
      <c r="F34" s="87">
        <f t="shared" si="1"/>
        <v>101.83684210526316</v>
      </c>
    </row>
    <row r="35" spans="1:6" s="36" customFormat="1" ht="17.25" customHeight="1">
      <c r="A35" s="46" t="s">
        <v>48</v>
      </c>
      <c r="B35" s="47" t="s">
        <v>49</v>
      </c>
      <c r="C35" s="48">
        <v>4200000</v>
      </c>
      <c r="D35" s="48">
        <v>1070000</v>
      </c>
      <c r="E35" s="95">
        <v>1066327.1299999999</v>
      </c>
      <c r="F35" s="87">
        <f t="shared" si="1"/>
        <v>99.656741121495315</v>
      </c>
    </row>
    <row r="36" spans="1:6" s="36" customFormat="1" ht="18.75" customHeight="1">
      <c r="A36" s="46" t="s">
        <v>50</v>
      </c>
      <c r="B36" s="47" t="s">
        <v>51</v>
      </c>
      <c r="C36" s="48">
        <v>38500000</v>
      </c>
      <c r="D36" s="48">
        <v>10800000</v>
      </c>
      <c r="E36" s="95">
        <v>11097521.630000001</v>
      </c>
      <c r="F36" s="87">
        <f t="shared" si="1"/>
        <v>102.75482990740741</v>
      </c>
    </row>
    <row r="37" spans="1:6" s="36" customFormat="1" ht="42.75" customHeight="1">
      <c r="A37" s="46" t="s">
        <v>52</v>
      </c>
      <c r="B37" s="47" t="s">
        <v>53</v>
      </c>
      <c r="C37" s="48">
        <v>1600000</v>
      </c>
      <c r="D37" s="48">
        <v>500000</v>
      </c>
      <c r="E37" s="95">
        <v>529372.29</v>
      </c>
      <c r="F37" s="87">
        <f t="shared" si="1"/>
        <v>105.87445800000002</v>
      </c>
    </row>
    <row r="38" spans="1:6" s="36" customFormat="1" ht="28.5" customHeight="1">
      <c r="A38" s="46" t="s">
        <v>250</v>
      </c>
      <c r="B38" s="47" t="s">
        <v>251</v>
      </c>
      <c r="C38" s="48">
        <v>0</v>
      </c>
      <c r="D38" s="48">
        <v>0</v>
      </c>
      <c r="E38" s="95">
        <v>430012</v>
      </c>
      <c r="F38" s="87">
        <f t="shared" si="1"/>
        <v>0</v>
      </c>
    </row>
    <row r="39" spans="1:6" s="36" customFormat="1" ht="43.5" customHeight="1">
      <c r="A39" s="46">
        <v>21080900</v>
      </c>
      <c r="B39" s="47" t="s">
        <v>272</v>
      </c>
      <c r="C39" s="48">
        <v>0</v>
      </c>
      <c r="D39" s="48">
        <v>0</v>
      </c>
      <c r="E39" s="95">
        <v>68</v>
      </c>
      <c r="F39" s="87">
        <f t="shared" si="1"/>
        <v>0</v>
      </c>
    </row>
    <row r="40" spans="1:6" s="36" customFormat="1" ht="18.75" customHeight="1">
      <c r="A40" s="46" t="s">
        <v>55</v>
      </c>
      <c r="B40" s="47" t="s">
        <v>56</v>
      </c>
      <c r="C40" s="48">
        <v>60000</v>
      </c>
      <c r="D40" s="48">
        <v>11000</v>
      </c>
      <c r="E40" s="95">
        <v>14977</v>
      </c>
      <c r="F40" s="87">
        <f t="shared" si="1"/>
        <v>136.15454545454546</v>
      </c>
    </row>
    <row r="41" spans="1:6" s="36" customFormat="1" ht="56.25" customHeight="1">
      <c r="A41" s="46" t="s">
        <v>57</v>
      </c>
      <c r="B41" s="47" t="s">
        <v>58</v>
      </c>
      <c r="C41" s="48">
        <v>65000</v>
      </c>
      <c r="D41" s="48">
        <v>35200</v>
      </c>
      <c r="E41" s="95">
        <v>43256.81</v>
      </c>
      <c r="F41" s="87">
        <f t="shared" si="1"/>
        <v>122.88866477272727</v>
      </c>
    </row>
    <row r="42" spans="1:6" s="36" customFormat="1" ht="45.75" hidden="1" customHeight="1">
      <c r="A42" s="46" t="s">
        <v>59</v>
      </c>
      <c r="B42" s="47" t="s">
        <v>60</v>
      </c>
      <c r="C42" s="48">
        <v>0</v>
      </c>
      <c r="D42" s="48">
        <v>0</v>
      </c>
      <c r="E42" s="95">
        <v>0</v>
      </c>
      <c r="F42" s="87">
        <f t="shared" si="1"/>
        <v>0</v>
      </c>
    </row>
    <row r="43" spans="1:6" s="36" customFormat="1" ht="15" customHeight="1">
      <c r="A43" s="46" t="s">
        <v>61</v>
      </c>
      <c r="B43" s="47" t="s">
        <v>62</v>
      </c>
      <c r="C43" s="48">
        <v>1380000</v>
      </c>
      <c r="D43" s="48">
        <v>290000</v>
      </c>
      <c r="E43" s="95">
        <v>284399.13</v>
      </c>
      <c r="F43" s="87">
        <f t="shared" si="1"/>
        <v>98.068665517241385</v>
      </c>
    </row>
    <row r="44" spans="1:6" s="36" customFormat="1" ht="25.5">
      <c r="A44" s="46" t="s">
        <v>63</v>
      </c>
      <c r="B44" s="47" t="s">
        <v>64</v>
      </c>
      <c r="C44" s="48">
        <v>180000</v>
      </c>
      <c r="D44" s="48">
        <v>39000</v>
      </c>
      <c r="E44" s="95">
        <v>39900</v>
      </c>
      <c r="F44" s="87">
        <f t="shared" si="1"/>
        <v>102.30769230769229</v>
      </c>
    </row>
    <row r="45" spans="1:6" s="36" customFormat="1" ht="25.5">
      <c r="A45" s="46" t="s">
        <v>65</v>
      </c>
      <c r="B45" s="47" t="s">
        <v>66</v>
      </c>
      <c r="C45" s="48">
        <v>38900</v>
      </c>
      <c r="D45" s="48">
        <v>9050</v>
      </c>
      <c r="E45" s="95">
        <v>8839.48</v>
      </c>
      <c r="F45" s="87">
        <f t="shared" si="1"/>
        <v>97.673812154696122</v>
      </c>
    </row>
    <row r="46" spans="1:6" s="36" customFormat="1" ht="25.5">
      <c r="A46" s="46" t="s">
        <v>67</v>
      </c>
      <c r="B46" s="47" t="s">
        <v>68</v>
      </c>
      <c r="C46" s="48">
        <v>2000</v>
      </c>
      <c r="D46" s="48">
        <v>50</v>
      </c>
      <c r="E46" s="95">
        <v>68</v>
      </c>
      <c r="F46" s="87">
        <f t="shared" si="1"/>
        <v>136</v>
      </c>
    </row>
    <row r="47" spans="1:6" s="36" customFormat="1" ht="15">
      <c r="A47" s="46" t="s">
        <v>69</v>
      </c>
      <c r="B47" s="47" t="s">
        <v>54</v>
      </c>
      <c r="C47" s="48">
        <v>374730</v>
      </c>
      <c r="D47" s="48">
        <v>374730</v>
      </c>
      <c r="E47" s="95">
        <v>374733.78</v>
      </c>
      <c r="F47" s="87">
        <f t="shared" si="1"/>
        <v>100.00100872628292</v>
      </c>
    </row>
    <row r="48" spans="1:6" s="36" customFormat="1" ht="84.75" customHeight="1">
      <c r="A48" s="46">
        <v>24062200</v>
      </c>
      <c r="B48" s="47" t="s">
        <v>273</v>
      </c>
      <c r="C48" s="48">
        <v>29570</v>
      </c>
      <c r="D48" s="48">
        <v>29570</v>
      </c>
      <c r="E48" s="95">
        <v>29579.08</v>
      </c>
      <c r="F48" s="87">
        <f t="shared" ref="F48:F58" si="2">IF(D48=0,0,E48/D48*100)</f>
        <v>100.03070679742983</v>
      </c>
    </row>
    <row r="49" spans="1:6" s="36" customFormat="1" ht="15">
      <c r="A49" s="46">
        <v>41033900</v>
      </c>
      <c r="B49" s="47" t="s">
        <v>70</v>
      </c>
      <c r="C49" s="48">
        <v>70384000</v>
      </c>
      <c r="D49" s="48">
        <v>24155700</v>
      </c>
      <c r="E49" s="95">
        <v>24155700</v>
      </c>
      <c r="F49" s="87">
        <f t="shared" si="2"/>
        <v>100</v>
      </c>
    </row>
    <row r="50" spans="1:6" s="36" customFormat="1" ht="25.5">
      <c r="A50" s="46">
        <v>41035400</v>
      </c>
      <c r="B50" s="47" t="s">
        <v>274</v>
      </c>
      <c r="C50" s="48">
        <v>428700</v>
      </c>
      <c r="D50" s="48">
        <v>128700</v>
      </c>
      <c r="E50" s="95">
        <v>128700</v>
      </c>
      <c r="F50" s="87">
        <f t="shared" si="2"/>
        <v>100</v>
      </c>
    </row>
    <row r="51" spans="1:6" s="36" customFormat="1" ht="45" customHeight="1">
      <c r="A51" s="46">
        <v>41036000</v>
      </c>
      <c r="B51" s="47" t="s">
        <v>275</v>
      </c>
      <c r="C51" s="48">
        <v>1775200</v>
      </c>
      <c r="D51" s="48">
        <v>0</v>
      </c>
      <c r="E51" s="95">
        <v>0</v>
      </c>
      <c r="F51" s="87">
        <f t="shared" si="2"/>
        <v>0</v>
      </c>
    </row>
    <row r="52" spans="1:6" s="36" customFormat="1" ht="28.5" customHeight="1">
      <c r="A52" s="46">
        <v>41036300</v>
      </c>
      <c r="B52" s="47" t="s">
        <v>276</v>
      </c>
      <c r="C52" s="48">
        <v>4580600</v>
      </c>
      <c r="D52" s="48">
        <v>2290200</v>
      </c>
      <c r="E52" s="95">
        <v>2290200</v>
      </c>
      <c r="F52" s="87">
        <f t="shared" si="2"/>
        <v>100</v>
      </c>
    </row>
    <row r="53" spans="1:6" s="36" customFormat="1" ht="18" customHeight="1">
      <c r="A53" s="46">
        <v>41040400</v>
      </c>
      <c r="B53" s="47" t="s">
        <v>277</v>
      </c>
      <c r="C53" s="48">
        <v>12377</v>
      </c>
      <c r="D53" s="48">
        <v>12377</v>
      </c>
      <c r="E53" s="95">
        <v>12376.32</v>
      </c>
      <c r="F53" s="87">
        <f t="shared" si="2"/>
        <v>99.994505938434187</v>
      </c>
    </row>
    <row r="54" spans="1:6" s="36" customFormat="1" ht="27" customHeight="1">
      <c r="A54" s="46" t="s">
        <v>71</v>
      </c>
      <c r="B54" s="47" t="s">
        <v>72</v>
      </c>
      <c r="C54" s="48">
        <v>2332013</v>
      </c>
      <c r="D54" s="48">
        <v>796127</v>
      </c>
      <c r="E54" s="95">
        <v>796127</v>
      </c>
      <c r="F54" s="87">
        <f t="shared" si="2"/>
        <v>100</v>
      </c>
    </row>
    <row r="55" spans="1:6" s="36" customFormat="1" ht="15.75" thickBot="1">
      <c r="A55" s="68" t="s">
        <v>73</v>
      </c>
      <c r="B55" s="66" t="s">
        <v>74</v>
      </c>
      <c r="C55" s="67">
        <v>8433131</v>
      </c>
      <c r="D55" s="67">
        <v>2039083</v>
      </c>
      <c r="E55" s="96">
        <v>2039083</v>
      </c>
      <c r="F55" s="87">
        <f t="shared" si="2"/>
        <v>100</v>
      </c>
    </row>
    <row r="56" spans="1:6" s="36" customFormat="1" ht="18" hidden="1" customHeight="1" thickBot="1">
      <c r="A56" s="88" t="s">
        <v>75</v>
      </c>
      <c r="B56" s="89" t="s">
        <v>76</v>
      </c>
      <c r="C56" s="90">
        <v>0</v>
      </c>
      <c r="D56" s="90">
        <v>0</v>
      </c>
      <c r="E56" s="90">
        <v>0</v>
      </c>
      <c r="F56" s="61">
        <f t="shared" si="2"/>
        <v>0</v>
      </c>
    </row>
    <row r="57" spans="1:6" s="36" customFormat="1" ht="17.25" customHeight="1" thickBot="1">
      <c r="A57" s="54" t="s">
        <v>77</v>
      </c>
      <c r="B57" s="55" t="s">
        <v>78</v>
      </c>
      <c r="C57" s="62">
        <f>SUM(C11:C48)</f>
        <v>292680700</v>
      </c>
      <c r="D57" s="62">
        <f>SUM(D11:D48)</f>
        <v>75011850</v>
      </c>
      <c r="E57" s="62">
        <f>SUM(E11:E48)</f>
        <v>78113300.930000007</v>
      </c>
      <c r="F57" s="63">
        <f t="shared" si="2"/>
        <v>104.13461463755394</v>
      </c>
    </row>
    <row r="58" spans="1:6" s="36" customFormat="1" ht="20.25" customHeight="1" thickBot="1">
      <c r="A58" s="56" t="s">
        <v>77</v>
      </c>
      <c r="B58" s="57" t="s">
        <v>79</v>
      </c>
      <c r="C58" s="64">
        <f>SUM(C11:C56)</f>
        <v>380626721</v>
      </c>
      <c r="D58" s="64">
        <f>SUM(D11:D56)</f>
        <v>104434037</v>
      </c>
      <c r="E58" s="64">
        <f>SUM(E11:E56)</f>
        <v>107535487.25</v>
      </c>
      <c r="F58" s="65">
        <f t="shared" si="2"/>
        <v>102.96976956851719</v>
      </c>
    </row>
    <row r="59" spans="1:6" s="36" customFormat="1" ht="15">
      <c r="A59" s="37"/>
      <c r="B59" s="38"/>
      <c r="C59" s="39"/>
      <c r="D59" s="39"/>
      <c r="E59" s="39"/>
      <c r="F59" s="39"/>
    </row>
    <row r="60" spans="1:6" s="36" customFormat="1" ht="15">
      <c r="A60" s="37"/>
      <c r="B60" s="38"/>
      <c r="C60" s="39"/>
      <c r="D60" s="39"/>
      <c r="E60" s="39"/>
      <c r="F60" s="39"/>
    </row>
    <row r="61" spans="1:6" s="82" customFormat="1" ht="18.75">
      <c r="A61" s="82" t="s">
        <v>304</v>
      </c>
      <c r="B61" s="84"/>
      <c r="C61" s="81"/>
      <c r="D61" s="81" t="s">
        <v>305</v>
      </c>
      <c r="E61" s="81"/>
      <c r="F61" s="81"/>
    </row>
    <row r="62" spans="1:6" s="82" customFormat="1" ht="18.75">
      <c r="A62" s="85"/>
      <c r="B62" s="84"/>
      <c r="C62" s="81"/>
      <c r="D62" s="81"/>
      <c r="E62" s="81"/>
      <c r="F62" s="81"/>
    </row>
    <row r="63" spans="1:6" s="82" customFormat="1" ht="18.75">
      <c r="A63" s="83"/>
      <c r="B63" s="84"/>
      <c r="C63" s="81"/>
      <c r="D63" s="81"/>
      <c r="E63" s="81"/>
      <c r="F63" s="81"/>
    </row>
    <row r="64" spans="1:6" s="36" customFormat="1" ht="15">
      <c r="A64" s="37"/>
      <c r="B64" s="38"/>
      <c r="C64" s="39"/>
      <c r="D64" s="39"/>
      <c r="E64" s="39"/>
      <c r="F64" s="39"/>
    </row>
    <row r="65" spans="1:6" s="36" customFormat="1" ht="15">
      <c r="A65" s="37"/>
      <c r="B65" s="38"/>
      <c r="C65" s="39"/>
      <c r="D65" s="39"/>
      <c r="E65" s="39"/>
      <c r="F65" s="39"/>
    </row>
    <row r="66" spans="1:6" s="36" customFormat="1" ht="15">
      <c r="A66" s="37"/>
      <c r="B66" s="38"/>
      <c r="C66" s="39"/>
      <c r="D66" s="39"/>
      <c r="E66" s="39"/>
      <c r="F66" s="39"/>
    </row>
  </sheetData>
  <mergeCells count="3">
    <mergeCell ref="A6:F6"/>
    <mergeCell ref="A8:F8"/>
    <mergeCell ref="A7:F7"/>
  </mergeCells>
  <conditionalFormatting sqref="A15:A37 A11:A13 A49:A58 A40:A47">
    <cfRule type="expression" dxfId="7" priority="8" stopIfTrue="1">
      <formula>#REF!=1</formula>
    </cfRule>
  </conditionalFormatting>
  <conditionalFormatting sqref="B15:F37 B11:F13 C48:F48 B49:F58 C14:F14 C38:F39 B40:F47">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A39">
    <cfRule type="expression" dxfId="3" priority="3" stopIfTrue="1">
      <formula>XFC38=1</formula>
    </cfRule>
  </conditionalFormatting>
  <conditionalFormatting sqref="B38:B39">
    <cfRule type="expression" dxfId="2" priority="4" stopIfTrue="1">
      <formula>XFC38=1</formula>
    </cfRule>
  </conditionalFormatting>
  <conditionalFormatting sqref="A48">
    <cfRule type="expression" dxfId="1" priority="1" stopIfTrue="1">
      <formula>XFC48=1</formula>
    </cfRule>
  </conditionalFormatting>
  <conditionalFormatting sqref="B48">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zoomScaleSheetLayoutView="100" workbookViewId="0"/>
  </sheetViews>
  <sheetFormatPr defaultRowHeight="12.75"/>
  <cols>
    <col min="1" max="1" width="9.2851562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109</v>
      </c>
    </row>
    <row r="2" spans="1:6">
      <c r="A2" s="4"/>
      <c r="B2" s="10"/>
      <c r="C2" s="5"/>
      <c r="D2" s="12" t="str">
        <f>'Додаток 1'!D2</f>
        <v xml:space="preserve">до  рішення </v>
      </c>
      <c r="F2" s="5"/>
    </row>
    <row r="3" spans="1:6">
      <c r="A3" s="4"/>
      <c r="B3" s="10"/>
      <c r="C3" s="5"/>
      <c r="D3" s="12" t="str">
        <f>'Додаток 1'!D3</f>
        <v>Здолбунівської міської ради</v>
      </c>
      <c r="F3" s="5"/>
    </row>
    <row r="4" spans="1:6">
      <c r="A4" s="4"/>
      <c r="B4" s="10"/>
      <c r="C4" s="5"/>
      <c r="D4" s="12" t="str">
        <f>'Додаток 1'!D4</f>
        <v>від 14 травня 2025 року №  2678</v>
      </c>
      <c r="F4" s="5"/>
    </row>
    <row r="5" spans="1:6">
      <c r="A5" s="4"/>
      <c r="B5" s="10"/>
      <c r="C5" s="5"/>
      <c r="D5" s="12"/>
      <c r="E5" s="12"/>
      <c r="F5" s="5"/>
    </row>
    <row r="6" spans="1:6" ht="18.75">
      <c r="A6" s="4"/>
      <c r="B6" s="113" t="s">
        <v>106</v>
      </c>
      <c r="C6" s="113"/>
      <c r="D6" s="113"/>
      <c r="E6" s="113"/>
      <c r="F6" s="5"/>
    </row>
    <row r="7" spans="1:6" ht="18.75">
      <c r="A7" s="4"/>
      <c r="B7" s="113" t="s">
        <v>83</v>
      </c>
      <c r="C7" s="113"/>
      <c r="D7" s="113"/>
      <c r="E7" s="113"/>
      <c r="F7" s="5"/>
    </row>
    <row r="8" spans="1:6" ht="18.75">
      <c r="A8" s="4"/>
      <c r="B8" s="113" t="s">
        <v>266</v>
      </c>
      <c r="C8" s="113"/>
      <c r="D8" s="113"/>
      <c r="E8" s="113"/>
      <c r="F8" s="5"/>
    </row>
    <row r="9" spans="1:6" ht="11.25" customHeight="1" thickBot="1">
      <c r="F9" s="11" t="s">
        <v>0</v>
      </c>
    </row>
    <row r="10" spans="1:6" s="36" customFormat="1" ht="70.5" customHeight="1" thickBot="1">
      <c r="A10" s="32" t="s">
        <v>1</v>
      </c>
      <c r="B10" s="33" t="s">
        <v>2</v>
      </c>
      <c r="C10" s="34" t="s">
        <v>267</v>
      </c>
      <c r="D10" s="34" t="s">
        <v>268</v>
      </c>
      <c r="E10" s="34" t="s">
        <v>269</v>
      </c>
      <c r="F10" s="35" t="s">
        <v>84</v>
      </c>
    </row>
    <row r="11" spans="1:6" s="36" customFormat="1" ht="51.75" customHeight="1">
      <c r="A11" s="50" t="s">
        <v>85</v>
      </c>
      <c r="B11" s="51" t="s">
        <v>86</v>
      </c>
      <c r="C11" s="58">
        <v>950000</v>
      </c>
      <c r="D11" s="58">
        <v>237500</v>
      </c>
      <c r="E11" s="58">
        <v>196513.28</v>
      </c>
      <c r="F11" s="59">
        <f>E11/D11*100</f>
        <v>82.742433684210525</v>
      </c>
    </row>
    <row r="12" spans="1:6" s="36" customFormat="1" ht="26.25" customHeight="1">
      <c r="A12" s="46" t="s">
        <v>87</v>
      </c>
      <c r="B12" s="47" t="s">
        <v>88</v>
      </c>
      <c r="C12" s="48">
        <v>0</v>
      </c>
      <c r="D12" s="48">
        <v>0</v>
      </c>
      <c r="E12" s="48">
        <v>5435.66</v>
      </c>
      <c r="F12" s="49">
        <v>0</v>
      </c>
    </row>
    <row r="13" spans="1:6" s="36" customFormat="1" ht="39.75" customHeight="1">
      <c r="A13" s="46" t="s">
        <v>89</v>
      </c>
      <c r="B13" s="47" t="s">
        <v>90</v>
      </c>
      <c r="C13" s="48">
        <v>0</v>
      </c>
      <c r="D13" s="48">
        <v>0</v>
      </c>
      <c r="E13" s="48">
        <v>133.94999999999999</v>
      </c>
      <c r="F13" s="49">
        <v>0</v>
      </c>
    </row>
    <row r="14" spans="1:6" s="36" customFormat="1" ht="41.25" hidden="1" customHeight="1">
      <c r="A14" s="46" t="s">
        <v>91</v>
      </c>
      <c r="B14" s="47" t="s">
        <v>92</v>
      </c>
      <c r="C14" s="48">
        <v>0</v>
      </c>
      <c r="D14" s="48">
        <v>0</v>
      </c>
      <c r="E14" s="48">
        <v>0</v>
      </c>
      <c r="F14" s="49">
        <v>0</v>
      </c>
    </row>
    <row r="15" spans="1:6" s="36" customFormat="1" ht="28.5" customHeight="1">
      <c r="A15" s="46" t="s">
        <v>93</v>
      </c>
      <c r="B15" s="47" t="s">
        <v>94</v>
      </c>
      <c r="C15" s="48">
        <v>5896853</v>
      </c>
      <c r="D15" s="48">
        <v>1474213.25</v>
      </c>
      <c r="E15" s="48">
        <v>723733.7</v>
      </c>
      <c r="F15" s="59">
        <f>E15/D15*100</f>
        <v>49.092877166854926</v>
      </c>
    </row>
    <row r="16" spans="1:6" s="36" customFormat="1" ht="25.5" customHeight="1">
      <c r="A16" s="46" t="s">
        <v>95</v>
      </c>
      <c r="B16" s="47" t="s">
        <v>96</v>
      </c>
      <c r="C16" s="48">
        <v>0</v>
      </c>
      <c r="D16" s="48">
        <v>0</v>
      </c>
      <c r="E16" s="48">
        <v>156995</v>
      </c>
      <c r="F16" s="49">
        <v>0</v>
      </c>
    </row>
    <row r="17" spans="1:6" s="36" customFormat="1" ht="43.5" customHeight="1">
      <c r="A17" s="46" t="s">
        <v>97</v>
      </c>
      <c r="B17" s="47" t="s">
        <v>98</v>
      </c>
      <c r="C17" s="48">
        <v>0</v>
      </c>
      <c r="D17" s="48">
        <v>0</v>
      </c>
      <c r="E17" s="48">
        <v>3767.25</v>
      </c>
      <c r="F17" s="49">
        <v>0</v>
      </c>
    </row>
    <row r="18" spans="1:6" s="36" customFormat="1" ht="29.25" customHeight="1">
      <c r="A18" s="46" t="s">
        <v>99</v>
      </c>
      <c r="B18" s="47" t="s">
        <v>100</v>
      </c>
      <c r="C18" s="48">
        <v>0</v>
      </c>
      <c r="D18" s="48">
        <v>0</v>
      </c>
      <c r="E18" s="48">
        <v>4375</v>
      </c>
      <c r="F18" s="49">
        <v>0</v>
      </c>
    </row>
    <row r="19" spans="1:6" s="36" customFormat="1" ht="15">
      <c r="A19" s="46" t="s">
        <v>101</v>
      </c>
      <c r="B19" s="47" t="s">
        <v>102</v>
      </c>
      <c r="C19" s="48">
        <v>0</v>
      </c>
      <c r="D19" s="48">
        <v>0</v>
      </c>
      <c r="E19" s="48">
        <v>603520.11</v>
      </c>
      <c r="F19" s="49">
        <v>0</v>
      </c>
    </row>
    <row r="20" spans="1:6" s="36" customFormat="1" ht="72" customHeight="1">
      <c r="A20" s="46" t="s">
        <v>103</v>
      </c>
      <c r="B20" s="47" t="s">
        <v>104</v>
      </c>
      <c r="C20" s="48">
        <v>0</v>
      </c>
      <c r="D20" s="48">
        <v>0</v>
      </c>
      <c r="E20" s="48">
        <v>2258058.4</v>
      </c>
      <c r="F20" s="49">
        <v>0</v>
      </c>
    </row>
    <row r="21" spans="1:6" s="36" customFormat="1" ht="57.75" customHeight="1">
      <c r="A21" s="52">
        <v>33010100</v>
      </c>
      <c r="B21" s="53" t="s">
        <v>105</v>
      </c>
      <c r="C21" s="48">
        <v>280000</v>
      </c>
      <c r="D21" s="48">
        <v>130000</v>
      </c>
      <c r="E21" s="48">
        <v>609978</v>
      </c>
      <c r="F21" s="49">
        <f>E21/D21*100</f>
        <v>469.21384615384613</v>
      </c>
    </row>
    <row r="22" spans="1:6" s="36" customFormat="1" ht="58.5" customHeight="1">
      <c r="A22" s="52">
        <v>33010200</v>
      </c>
      <c r="B22" s="53" t="s">
        <v>278</v>
      </c>
      <c r="C22" s="60">
        <v>50000</v>
      </c>
      <c r="D22" s="60">
        <v>0</v>
      </c>
      <c r="E22" s="60">
        <v>0</v>
      </c>
      <c r="F22" s="61">
        <v>0</v>
      </c>
    </row>
    <row r="23" spans="1:6" s="36" customFormat="1" ht="29.25" customHeight="1">
      <c r="A23" s="52">
        <v>41033900</v>
      </c>
      <c r="B23" s="53" t="s">
        <v>70</v>
      </c>
      <c r="C23" s="60">
        <v>3734500</v>
      </c>
      <c r="D23" s="60">
        <v>3734500</v>
      </c>
      <c r="E23" s="60">
        <v>3734500</v>
      </c>
      <c r="F23" s="49">
        <f t="shared" ref="F23" si="0">E23/D23*100</f>
        <v>100</v>
      </c>
    </row>
    <row r="24" spans="1:6" s="36" customFormat="1" ht="34.5" customHeight="1" thickBot="1">
      <c r="A24" s="52">
        <v>41051100</v>
      </c>
      <c r="B24" s="53" t="s">
        <v>252</v>
      </c>
      <c r="C24" s="60">
        <v>1914859.79</v>
      </c>
      <c r="D24" s="60">
        <v>1914859.79</v>
      </c>
      <c r="E24" s="60">
        <v>1914859.79</v>
      </c>
      <c r="F24" s="97">
        <f>E24/D24*100</f>
        <v>100</v>
      </c>
    </row>
    <row r="25" spans="1:6" s="36" customFormat="1" ht="15">
      <c r="A25" s="91" t="s">
        <v>77</v>
      </c>
      <c r="B25" s="111" t="s">
        <v>78</v>
      </c>
      <c r="C25" s="98">
        <f>SUM(C11:C21)</f>
        <v>7126853</v>
      </c>
      <c r="D25" s="98">
        <f>SUM(D11:D21)</f>
        <v>1841713.25</v>
      </c>
      <c r="E25" s="98">
        <f>SUM(E11:E21)</f>
        <v>4562510.3499999996</v>
      </c>
      <c r="F25" s="99">
        <f>E25/D25*100</f>
        <v>247.7318523934168</v>
      </c>
    </row>
    <row r="26" spans="1:6" s="36" customFormat="1" ht="15.75" thickBot="1">
      <c r="A26" s="68" t="s">
        <v>77</v>
      </c>
      <c r="B26" s="112" t="s">
        <v>79</v>
      </c>
      <c r="C26" s="100">
        <f>SUM(C11:C24)</f>
        <v>12826212.789999999</v>
      </c>
      <c r="D26" s="100">
        <f>SUM(D11:D24)</f>
        <v>7491073.04</v>
      </c>
      <c r="E26" s="100">
        <f>SUM(E11:E24)</f>
        <v>10211870.140000001</v>
      </c>
      <c r="F26" s="101">
        <f>E26/D26*100</f>
        <v>136.32052558387551</v>
      </c>
    </row>
    <row r="27" spans="1:6" s="36" customFormat="1" ht="15"/>
    <row r="28" spans="1:6" s="82" customFormat="1" ht="18.75">
      <c r="A28" s="82" t="s">
        <v>304</v>
      </c>
      <c r="B28" s="84"/>
      <c r="C28" s="81"/>
      <c r="D28" s="81" t="s">
        <v>305</v>
      </c>
      <c r="E28" s="81"/>
      <c r="F28" s="81"/>
    </row>
    <row r="29" spans="1:6" s="36"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zoomScaleSheetLayoutView="90" workbookViewId="0"/>
  </sheetViews>
  <sheetFormatPr defaultRowHeight="12.75"/>
  <cols>
    <col min="1" max="1" width="10.85546875" style="2" customWidth="1"/>
    <col min="2" max="2" width="58.4257812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107</v>
      </c>
    </row>
    <row r="2" spans="1:7">
      <c r="C2" s="12"/>
      <c r="D2" s="12" t="str">
        <f>'Додаток 1'!D2</f>
        <v xml:space="preserve">до  рішення </v>
      </c>
    </row>
    <row r="3" spans="1:7">
      <c r="C3" s="12"/>
      <c r="D3" s="12" t="str">
        <f>'Додаток 1'!D3</f>
        <v>Здолбунівської міської ради</v>
      </c>
    </row>
    <row r="4" spans="1:7">
      <c r="C4" s="12"/>
      <c r="D4" s="12" t="str">
        <f>'Додаток 1'!D4</f>
        <v>від 14 травня 2025 року №  2678</v>
      </c>
    </row>
    <row r="5" spans="1:7">
      <c r="C5" s="12"/>
      <c r="D5" s="12"/>
    </row>
    <row r="6" spans="1:7" ht="18.75">
      <c r="B6" s="113" t="s">
        <v>200</v>
      </c>
      <c r="C6" s="113"/>
      <c r="D6" s="113"/>
      <c r="E6" s="113"/>
    </row>
    <row r="7" spans="1:7" ht="18.75">
      <c r="B7" s="113" t="s">
        <v>83</v>
      </c>
      <c r="C7" s="113"/>
      <c r="D7" s="113"/>
      <c r="E7" s="113"/>
    </row>
    <row r="8" spans="1:7" ht="18.75">
      <c r="B8" s="113" t="s">
        <v>303</v>
      </c>
      <c r="C8" s="113"/>
      <c r="D8" s="113"/>
      <c r="E8" s="113"/>
    </row>
    <row r="9" spans="1:7" ht="13.5" thickBot="1">
      <c r="F9" s="2" t="s">
        <v>0</v>
      </c>
    </row>
    <row r="10" spans="1:7" ht="56.25" customHeight="1" thickBot="1">
      <c r="A10" s="40" t="s">
        <v>110</v>
      </c>
      <c r="B10" s="41" t="s">
        <v>111</v>
      </c>
      <c r="C10" s="41" t="s">
        <v>267</v>
      </c>
      <c r="D10" s="41" t="s">
        <v>268</v>
      </c>
      <c r="E10" s="41" t="s">
        <v>269</v>
      </c>
      <c r="F10" s="42" t="s">
        <v>84</v>
      </c>
      <c r="G10" s="16"/>
    </row>
    <row r="11" spans="1:7" ht="40.5" customHeight="1">
      <c r="A11" s="69" t="s">
        <v>112</v>
      </c>
      <c r="B11" s="70" t="s">
        <v>113</v>
      </c>
      <c r="C11" s="71">
        <v>29657100</v>
      </c>
      <c r="D11" s="71">
        <v>8210588</v>
      </c>
      <c r="E11" s="106">
        <v>7233918.8600000003</v>
      </c>
      <c r="F11" s="103">
        <f>E11/D11*100</f>
        <v>88.104760097571571</v>
      </c>
      <c r="G11" s="19"/>
    </row>
    <row r="12" spans="1:7" ht="15" customHeight="1">
      <c r="A12" s="27" t="s">
        <v>114</v>
      </c>
      <c r="B12" s="17" t="s">
        <v>115</v>
      </c>
      <c r="C12" s="18">
        <v>20000</v>
      </c>
      <c r="D12" s="18">
        <v>10000</v>
      </c>
      <c r="E12" s="107">
        <v>10000</v>
      </c>
      <c r="F12" s="103">
        <f t="shared" ref="F12:F64" si="0">E12/D12*100</f>
        <v>100</v>
      </c>
      <c r="G12" s="19"/>
    </row>
    <row r="13" spans="1:7" ht="15.75" customHeight="1">
      <c r="A13" s="27" t="s">
        <v>116</v>
      </c>
      <c r="B13" s="17" t="s">
        <v>117</v>
      </c>
      <c r="C13" s="18">
        <v>15000</v>
      </c>
      <c r="D13" s="18">
        <v>3750</v>
      </c>
      <c r="E13" s="107">
        <v>644.27</v>
      </c>
      <c r="F13" s="103">
        <f t="shared" si="0"/>
        <v>17.180533333333333</v>
      </c>
      <c r="G13" s="19"/>
    </row>
    <row r="14" spans="1:7" ht="25.5">
      <c r="A14" s="27" t="s">
        <v>118</v>
      </c>
      <c r="B14" s="17" t="s">
        <v>119</v>
      </c>
      <c r="C14" s="18">
        <v>600000</v>
      </c>
      <c r="D14" s="18">
        <v>150000</v>
      </c>
      <c r="E14" s="107">
        <v>133675</v>
      </c>
      <c r="F14" s="103">
        <f t="shared" si="0"/>
        <v>89.11666666666666</v>
      </c>
      <c r="G14" s="19"/>
    </row>
    <row r="15" spans="1:7" ht="27.75" customHeight="1">
      <c r="A15" s="27" t="s">
        <v>120</v>
      </c>
      <c r="B15" s="17" t="s">
        <v>121</v>
      </c>
      <c r="C15" s="18">
        <v>500000</v>
      </c>
      <c r="D15" s="18">
        <v>100000</v>
      </c>
      <c r="E15" s="107">
        <v>0</v>
      </c>
      <c r="F15" s="103">
        <f t="shared" si="0"/>
        <v>0</v>
      </c>
      <c r="G15" s="19"/>
    </row>
    <row r="16" spans="1:7" ht="38.25">
      <c r="A16" s="27" t="s">
        <v>122</v>
      </c>
      <c r="B16" s="17" t="s">
        <v>123</v>
      </c>
      <c r="C16" s="18">
        <v>17114599</v>
      </c>
      <c r="D16" s="18">
        <v>4267912</v>
      </c>
      <c r="E16" s="107">
        <v>3876928.3</v>
      </c>
      <c r="F16" s="103">
        <f t="shared" si="0"/>
        <v>90.838993400051365</v>
      </c>
      <c r="G16" s="19"/>
    </row>
    <row r="17" spans="1:7">
      <c r="A17" s="43" t="s">
        <v>253</v>
      </c>
      <c r="B17" s="17" t="s">
        <v>254</v>
      </c>
      <c r="C17" s="18">
        <v>70000</v>
      </c>
      <c r="D17" s="18">
        <v>0</v>
      </c>
      <c r="E17" s="107">
        <v>0</v>
      </c>
      <c r="F17" s="103">
        <v>0</v>
      </c>
      <c r="G17" s="19"/>
    </row>
    <row r="18" spans="1:7" ht="53.25" customHeight="1">
      <c r="A18" s="27" t="s">
        <v>124</v>
      </c>
      <c r="B18" s="17" t="s">
        <v>125</v>
      </c>
      <c r="C18" s="18">
        <v>370000</v>
      </c>
      <c r="D18" s="18">
        <v>90000</v>
      </c>
      <c r="E18" s="107">
        <v>56310</v>
      </c>
      <c r="F18" s="103">
        <f t="shared" si="0"/>
        <v>62.56666666666667</v>
      </c>
      <c r="G18" s="19"/>
    </row>
    <row r="19" spans="1:7">
      <c r="A19" s="27" t="s">
        <v>126</v>
      </c>
      <c r="B19" s="17" t="s">
        <v>127</v>
      </c>
      <c r="C19" s="18">
        <v>3600000</v>
      </c>
      <c r="D19" s="18">
        <v>2337674</v>
      </c>
      <c r="E19" s="107">
        <v>618500</v>
      </c>
      <c r="F19" s="103">
        <f t="shared" si="0"/>
        <v>26.457923559914686</v>
      </c>
      <c r="G19" s="19"/>
    </row>
    <row r="20" spans="1:7">
      <c r="A20" s="27" t="s">
        <v>128</v>
      </c>
      <c r="B20" s="17" t="s">
        <v>129</v>
      </c>
      <c r="C20" s="18">
        <v>60000</v>
      </c>
      <c r="D20" s="18">
        <v>25000</v>
      </c>
      <c r="E20" s="107">
        <v>10000</v>
      </c>
      <c r="F20" s="103">
        <f t="shared" si="0"/>
        <v>40</v>
      </c>
      <c r="G20" s="19"/>
    </row>
    <row r="21" spans="1:7" ht="27.75" customHeight="1">
      <c r="A21" s="27" t="s">
        <v>130</v>
      </c>
      <c r="B21" s="17" t="s">
        <v>131</v>
      </c>
      <c r="C21" s="18">
        <v>6458461</v>
      </c>
      <c r="D21" s="18">
        <v>5258461</v>
      </c>
      <c r="E21" s="107">
        <v>3762525.33</v>
      </c>
      <c r="F21" s="103">
        <f t="shared" si="0"/>
        <v>71.55183484293218</v>
      </c>
      <c r="G21" s="19"/>
    </row>
    <row r="22" spans="1:7">
      <c r="A22" s="27" t="s">
        <v>132</v>
      </c>
      <c r="B22" s="17" t="s">
        <v>133</v>
      </c>
      <c r="C22" s="18">
        <v>477782</v>
      </c>
      <c r="D22" s="18">
        <v>77782</v>
      </c>
      <c r="E22" s="107">
        <v>18456.060000000001</v>
      </c>
      <c r="F22" s="103">
        <f t="shared" si="0"/>
        <v>23.727931912267621</v>
      </c>
      <c r="G22" s="19"/>
    </row>
    <row r="23" spans="1:7" ht="25.5">
      <c r="A23" s="27" t="s">
        <v>134</v>
      </c>
      <c r="B23" s="17" t="s">
        <v>135</v>
      </c>
      <c r="C23" s="18">
        <v>4400000</v>
      </c>
      <c r="D23" s="18">
        <v>920000</v>
      </c>
      <c r="E23" s="107">
        <v>384103.37</v>
      </c>
      <c r="F23" s="103">
        <f t="shared" si="0"/>
        <v>41.750366304347821</v>
      </c>
      <c r="G23" s="19"/>
    </row>
    <row r="24" spans="1:7">
      <c r="A24" s="27" t="s">
        <v>136</v>
      </c>
      <c r="B24" s="17" t="s">
        <v>137</v>
      </c>
      <c r="C24" s="18">
        <v>38013000</v>
      </c>
      <c r="D24" s="18">
        <v>13790000</v>
      </c>
      <c r="E24" s="107">
        <v>13056207.74</v>
      </c>
      <c r="F24" s="103">
        <f t="shared" si="0"/>
        <v>94.678808846990563</v>
      </c>
      <c r="G24" s="19"/>
    </row>
    <row r="25" spans="1:7" ht="68.25" customHeight="1">
      <c r="A25" s="43" t="s">
        <v>134</v>
      </c>
      <c r="B25" s="17" t="s">
        <v>279</v>
      </c>
      <c r="C25" s="18">
        <v>222218</v>
      </c>
      <c r="D25" s="18">
        <v>222218</v>
      </c>
      <c r="E25" s="107">
        <v>0</v>
      </c>
      <c r="F25" s="103">
        <f t="shared" si="0"/>
        <v>0</v>
      </c>
      <c r="G25" s="19"/>
    </row>
    <row r="26" spans="1:7">
      <c r="A26" s="27" t="s">
        <v>138</v>
      </c>
      <c r="B26" s="17" t="s">
        <v>139</v>
      </c>
      <c r="C26" s="18">
        <v>980000</v>
      </c>
      <c r="D26" s="18">
        <v>0</v>
      </c>
      <c r="E26" s="107">
        <v>0</v>
      </c>
      <c r="F26" s="103">
        <v>0</v>
      </c>
      <c r="G26" s="19"/>
    </row>
    <row r="27" spans="1:7" ht="30" customHeight="1">
      <c r="A27" s="27" t="s">
        <v>140</v>
      </c>
      <c r="B27" s="17" t="s">
        <v>141</v>
      </c>
      <c r="C27" s="18">
        <v>7937000</v>
      </c>
      <c r="D27" s="18">
        <v>157000</v>
      </c>
      <c r="E27" s="107">
        <v>151885</v>
      </c>
      <c r="F27" s="103">
        <f t="shared" si="0"/>
        <v>96.742038216560516</v>
      </c>
      <c r="G27" s="19"/>
    </row>
    <row r="28" spans="1:7">
      <c r="A28" s="27" t="s">
        <v>142</v>
      </c>
      <c r="B28" s="17" t="s">
        <v>143</v>
      </c>
      <c r="C28" s="18">
        <v>35000</v>
      </c>
      <c r="D28" s="18">
        <v>35000</v>
      </c>
      <c r="E28" s="107">
        <v>32806</v>
      </c>
      <c r="F28" s="103">
        <f t="shared" si="0"/>
        <v>93.73142857142858</v>
      </c>
      <c r="G28" s="19"/>
    </row>
    <row r="29" spans="1:7">
      <c r="A29" s="27" t="s">
        <v>144</v>
      </c>
      <c r="B29" s="17" t="s">
        <v>145</v>
      </c>
      <c r="C29" s="18">
        <v>254000</v>
      </c>
      <c r="D29" s="18">
        <v>0</v>
      </c>
      <c r="E29" s="107">
        <v>0</v>
      </c>
      <c r="F29" s="103">
        <v>0</v>
      </c>
      <c r="G29" s="19"/>
    </row>
    <row r="30" spans="1:7" ht="25.5">
      <c r="A30" s="27" t="s">
        <v>146</v>
      </c>
      <c r="B30" s="17" t="s">
        <v>147</v>
      </c>
      <c r="C30" s="18">
        <v>350000</v>
      </c>
      <c r="D30" s="18">
        <v>200000</v>
      </c>
      <c r="E30" s="107">
        <v>99960</v>
      </c>
      <c r="F30" s="103">
        <f t="shared" si="0"/>
        <v>49.980000000000004</v>
      </c>
      <c r="G30" s="19"/>
    </row>
    <row r="31" spans="1:7">
      <c r="A31" s="27" t="s">
        <v>148</v>
      </c>
      <c r="B31" s="17" t="s">
        <v>149</v>
      </c>
      <c r="C31" s="18">
        <v>100000</v>
      </c>
      <c r="D31" s="18">
        <v>59500</v>
      </c>
      <c r="E31" s="107">
        <v>59290</v>
      </c>
      <c r="F31" s="103">
        <v>0</v>
      </c>
      <c r="G31" s="19"/>
    </row>
    <row r="32" spans="1:7">
      <c r="A32" s="27" t="s">
        <v>150</v>
      </c>
      <c r="B32" s="17" t="s">
        <v>151</v>
      </c>
      <c r="C32" s="18">
        <v>560000</v>
      </c>
      <c r="D32" s="18">
        <v>540500</v>
      </c>
      <c r="E32" s="107">
        <v>40113.199999999997</v>
      </c>
      <c r="F32" s="103">
        <f t="shared" si="0"/>
        <v>7.4214986123959301</v>
      </c>
      <c r="G32" s="19"/>
    </row>
    <row r="33" spans="1:7">
      <c r="A33" s="27" t="s">
        <v>152</v>
      </c>
      <c r="B33" s="17" t="s">
        <v>74</v>
      </c>
      <c r="C33" s="18">
        <v>204000</v>
      </c>
      <c r="D33" s="18">
        <v>204000</v>
      </c>
      <c r="E33" s="107">
        <v>0</v>
      </c>
      <c r="F33" s="103">
        <f t="shared" si="0"/>
        <v>0</v>
      </c>
      <c r="G33" s="19"/>
    </row>
    <row r="34" spans="1:7" ht="25.5">
      <c r="A34" s="27" t="s">
        <v>153</v>
      </c>
      <c r="B34" s="17" t="s">
        <v>154</v>
      </c>
      <c r="C34" s="18">
        <v>1250000</v>
      </c>
      <c r="D34" s="18">
        <v>1250000</v>
      </c>
      <c r="E34" s="107">
        <v>1050000</v>
      </c>
      <c r="F34" s="103">
        <f t="shared" si="0"/>
        <v>84</v>
      </c>
      <c r="G34" s="19"/>
    </row>
    <row r="35" spans="1:7" ht="25.5">
      <c r="A35" s="27" t="s">
        <v>155</v>
      </c>
      <c r="B35" s="17" t="s">
        <v>156</v>
      </c>
      <c r="C35" s="18">
        <v>5411400</v>
      </c>
      <c r="D35" s="18">
        <v>1522700</v>
      </c>
      <c r="E35" s="107">
        <v>1125047.7</v>
      </c>
      <c r="F35" s="103">
        <f t="shared" si="0"/>
        <v>73.885052866618508</v>
      </c>
      <c r="G35" s="19"/>
    </row>
    <row r="36" spans="1:7">
      <c r="A36" s="27" t="s">
        <v>157</v>
      </c>
      <c r="B36" s="17" t="s">
        <v>158</v>
      </c>
      <c r="C36" s="18">
        <v>55370698</v>
      </c>
      <c r="D36" s="18">
        <v>15053411</v>
      </c>
      <c r="E36" s="107">
        <v>12362867.300000001</v>
      </c>
      <c r="F36" s="103">
        <f t="shared" si="0"/>
        <v>82.126684111660808</v>
      </c>
      <c r="G36" s="19"/>
    </row>
    <row r="37" spans="1:7" ht="25.5">
      <c r="A37" s="27" t="s">
        <v>159</v>
      </c>
      <c r="B37" s="17" t="s">
        <v>160</v>
      </c>
      <c r="C37" s="18">
        <v>54672303</v>
      </c>
      <c r="D37" s="18">
        <v>17349636</v>
      </c>
      <c r="E37" s="107">
        <v>11151849.640000001</v>
      </c>
      <c r="F37" s="103">
        <f t="shared" si="0"/>
        <v>64.277138955537751</v>
      </c>
      <c r="G37" s="19"/>
    </row>
    <row r="38" spans="1:7" ht="25.5">
      <c r="A38" s="27" t="s">
        <v>161</v>
      </c>
      <c r="B38" s="17" t="s">
        <v>162</v>
      </c>
      <c r="C38" s="18">
        <v>70458713</v>
      </c>
      <c r="D38" s="18">
        <v>24200527</v>
      </c>
      <c r="E38" s="107">
        <v>23369640.760000002</v>
      </c>
      <c r="F38" s="103">
        <f t="shared" si="0"/>
        <v>96.566660552474744</v>
      </c>
      <c r="G38" s="19"/>
    </row>
    <row r="39" spans="1:7" ht="54.75" hidden="1" customHeight="1">
      <c r="A39" s="43" t="s">
        <v>255</v>
      </c>
      <c r="B39" s="17" t="s">
        <v>256</v>
      </c>
      <c r="C39" s="18">
        <v>0</v>
      </c>
      <c r="D39" s="18">
        <v>0</v>
      </c>
      <c r="E39" s="107">
        <v>0</v>
      </c>
      <c r="F39" s="103">
        <v>0</v>
      </c>
      <c r="G39" s="19"/>
    </row>
    <row r="40" spans="1:7" ht="25.5">
      <c r="A40" s="27" t="s">
        <v>163</v>
      </c>
      <c r="B40" s="17" t="s">
        <v>164</v>
      </c>
      <c r="C40" s="18">
        <v>9157138</v>
      </c>
      <c r="D40" s="18">
        <v>2676578</v>
      </c>
      <c r="E40" s="107">
        <v>1817113.02</v>
      </c>
      <c r="F40" s="103">
        <f t="shared" si="0"/>
        <v>67.889410284325734</v>
      </c>
      <c r="G40" s="19"/>
    </row>
    <row r="41" spans="1:7">
      <c r="A41" s="27" t="s">
        <v>165</v>
      </c>
      <c r="B41" s="17" t="s">
        <v>166</v>
      </c>
      <c r="C41" s="18">
        <v>14713645</v>
      </c>
      <c r="D41" s="18">
        <v>4152516</v>
      </c>
      <c r="E41" s="107">
        <v>2965838.48</v>
      </c>
      <c r="F41" s="103">
        <f t="shared" si="0"/>
        <v>71.422686390612341</v>
      </c>
      <c r="G41" s="19"/>
    </row>
    <row r="42" spans="1:7">
      <c r="A42" s="27" t="s">
        <v>167</v>
      </c>
      <c r="B42" s="17" t="s">
        <v>168</v>
      </c>
      <c r="C42" s="18">
        <v>323100</v>
      </c>
      <c r="D42" s="18">
        <v>23100</v>
      </c>
      <c r="E42" s="107">
        <v>3620</v>
      </c>
      <c r="F42" s="103">
        <f t="shared" si="0"/>
        <v>15.670995670995671</v>
      </c>
      <c r="G42" s="19"/>
    </row>
    <row r="43" spans="1:7" ht="25.5">
      <c r="A43" s="27" t="s">
        <v>169</v>
      </c>
      <c r="B43" s="17" t="s">
        <v>170</v>
      </c>
      <c r="C43" s="18">
        <v>1278355</v>
      </c>
      <c r="D43" s="18">
        <v>494408</v>
      </c>
      <c r="E43" s="107">
        <v>179356.45</v>
      </c>
      <c r="F43" s="103">
        <f t="shared" si="0"/>
        <v>36.277012103364029</v>
      </c>
      <c r="G43" s="19"/>
    </row>
    <row r="44" spans="1:7" ht="25.5">
      <c r="A44" s="27" t="s">
        <v>171</v>
      </c>
      <c r="B44" s="17" t="s">
        <v>172</v>
      </c>
      <c r="C44" s="18">
        <v>2257300</v>
      </c>
      <c r="D44" s="18">
        <v>751300</v>
      </c>
      <c r="E44" s="107">
        <v>626392.42000000004</v>
      </c>
      <c r="F44" s="103">
        <f t="shared" si="0"/>
        <v>83.374473579129514</v>
      </c>
      <c r="G44" s="19"/>
    </row>
    <row r="45" spans="1:7" ht="56.25" customHeight="1">
      <c r="A45" s="43" t="s">
        <v>280</v>
      </c>
      <c r="B45" s="17" t="s">
        <v>281</v>
      </c>
      <c r="C45" s="18">
        <v>428700</v>
      </c>
      <c r="D45" s="18">
        <v>128700</v>
      </c>
      <c r="E45" s="107">
        <v>127549.64</v>
      </c>
      <c r="F45" s="103">
        <f t="shared" si="0"/>
        <v>99.106169386169384</v>
      </c>
      <c r="G45" s="19"/>
    </row>
    <row r="46" spans="1:7" ht="53.25" customHeight="1">
      <c r="A46" s="43" t="s">
        <v>258</v>
      </c>
      <c r="B46" s="17" t="s">
        <v>282</v>
      </c>
      <c r="C46" s="18">
        <v>152658.54999999999</v>
      </c>
      <c r="D46" s="18">
        <v>152658.54999999999</v>
      </c>
      <c r="E46" s="107">
        <v>3478.4</v>
      </c>
      <c r="F46" s="103">
        <f t="shared" si="0"/>
        <v>2.2785490887998088</v>
      </c>
      <c r="G46" s="19"/>
    </row>
    <row r="47" spans="1:7" ht="39.75" customHeight="1">
      <c r="A47" s="108" t="s">
        <v>283</v>
      </c>
      <c r="B47" s="102" t="s">
        <v>284</v>
      </c>
      <c r="C47" s="18">
        <v>4580600</v>
      </c>
      <c r="D47" s="18">
        <v>2290200</v>
      </c>
      <c r="E47" s="107">
        <v>2172167.2799999998</v>
      </c>
      <c r="F47" s="103">
        <f t="shared" si="0"/>
        <v>94.846182866125218</v>
      </c>
      <c r="G47" s="19"/>
    </row>
    <row r="48" spans="1:7">
      <c r="A48" s="27" t="s">
        <v>173</v>
      </c>
      <c r="B48" s="17" t="s">
        <v>174</v>
      </c>
      <c r="C48" s="18">
        <v>15858369</v>
      </c>
      <c r="D48" s="18">
        <v>7487400</v>
      </c>
      <c r="E48" s="107">
        <v>3881968.76</v>
      </c>
      <c r="F48" s="103">
        <f t="shared" si="0"/>
        <v>51.846685898976943</v>
      </c>
      <c r="G48" s="19"/>
    </row>
    <row r="49" spans="1:7">
      <c r="A49" s="27" t="s">
        <v>175</v>
      </c>
      <c r="B49" s="17" t="s">
        <v>176</v>
      </c>
      <c r="C49" s="18">
        <v>686844</v>
      </c>
      <c r="D49" s="18">
        <v>168775</v>
      </c>
      <c r="E49" s="107">
        <v>145076.85999999999</v>
      </c>
      <c r="F49" s="103">
        <f t="shared" si="0"/>
        <v>85.95873796474595</v>
      </c>
      <c r="G49" s="19"/>
    </row>
    <row r="50" spans="1:7" ht="30" customHeight="1">
      <c r="A50" s="27" t="s">
        <v>177</v>
      </c>
      <c r="B50" s="17" t="s">
        <v>178</v>
      </c>
      <c r="C50" s="18">
        <v>4315182</v>
      </c>
      <c r="D50" s="18">
        <v>1596759</v>
      </c>
      <c r="E50" s="107">
        <v>962516.08</v>
      </c>
      <c r="F50" s="103">
        <f t="shared" si="0"/>
        <v>60.279358375308981</v>
      </c>
      <c r="G50" s="19"/>
    </row>
    <row r="51" spans="1:7" ht="29.25" customHeight="1">
      <c r="A51" s="43" t="s">
        <v>257</v>
      </c>
      <c r="B51" s="17" t="s">
        <v>179</v>
      </c>
      <c r="C51" s="18">
        <v>10000</v>
      </c>
      <c r="D51" s="18">
        <v>0</v>
      </c>
      <c r="E51" s="107">
        <v>0</v>
      </c>
      <c r="F51" s="103">
        <v>0</v>
      </c>
      <c r="G51" s="19"/>
    </row>
    <row r="52" spans="1:7">
      <c r="A52" s="27" t="s">
        <v>180</v>
      </c>
      <c r="B52" s="17" t="s">
        <v>181</v>
      </c>
      <c r="C52" s="18">
        <v>3323139</v>
      </c>
      <c r="D52" s="18">
        <v>759500</v>
      </c>
      <c r="E52" s="107">
        <v>720245.85</v>
      </c>
      <c r="F52" s="103">
        <f t="shared" si="0"/>
        <v>94.831579986833432</v>
      </c>
      <c r="G52" s="19"/>
    </row>
    <row r="53" spans="1:7">
      <c r="A53" s="27" t="s">
        <v>182</v>
      </c>
      <c r="B53" s="17" t="s">
        <v>183</v>
      </c>
      <c r="C53" s="18">
        <v>1283762</v>
      </c>
      <c r="D53" s="18">
        <v>430055</v>
      </c>
      <c r="E53" s="107">
        <v>221883.21</v>
      </c>
      <c r="F53" s="103">
        <f t="shared" si="0"/>
        <v>51.594147260234159</v>
      </c>
      <c r="G53" s="19"/>
    </row>
    <row r="54" spans="1:7" ht="27.75" customHeight="1">
      <c r="A54" s="27" t="s">
        <v>184</v>
      </c>
      <c r="B54" s="17" t="s">
        <v>185</v>
      </c>
      <c r="C54" s="18">
        <v>6954575</v>
      </c>
      <c r="D54" s="18">
        <v>1764875</v>
      </c>
      <c r="E54" s="107">
        <v>1722826.06</v>
      </c>
      <c r="F54" s="103">
        <f t="shared" si="0"/>
        <v>97.617455060556708</v>
      </c>
      <c r="G54" s="19"/>
    </row>
    <row r="55" spans="1:7">
      <c r="A55" s="27" t="s">
        <v>186</v>
      </c>
      <c r="B55" s="17" t="s">
        <v>129</v>
      </c>
      <c r="C55" s="18">
        <v>5000</v>
      </c>
      <c r="D55" s="18">
        <v>5000</v>
      </c>
      <c r="E55" s="107">
        <v>0</v>
      </c>
      <c r="F55" s="103">
        <f t="shared" si="0"/>
        <v>0</v>
      </c>
      <c r="G55" s="19"/>
    </row>
    <row r="56" spans="1:7" ht="25.5">
      <c r="A56" s="27" t="s">
        <v>187</v>
      </c>
      <c r="B56" s="17" t="s">
        <v>188</v>
      </c>
      <c r="C56" s="18">
        <v>5000</v>
      </c>
      <c r="D56" s="18">
        <v>5000</v>
      </c>
      <c r="E56" s="107">
        <v>0</v>
      </c>
      <c r="F56" s="103">
        <f t="shared" si="0"/>
        <v>0</v>
      </c>
      <c r="G56" s="19"/>
    </row>
    <row r="57" spans="1:7" ht="27" customHeight="1">
      <c r="A57" s="27" t="s">
        <v>189</v>
      </c>
      <c r="B57" s="17" t="s">
        <v>190</v>
      </c>
      <c r="C57" s="18">
        <v>5000</v>
      </c>
      <c r="D57" s="18">
        <v>5000</v>
      </c>
      <c r="E57" s="107">
        <v>0</v>
      </c>
      <c r="F57" s="103">
        <f t="shared" si="0"/>
        <v>0</v>
      </c>
      <c r="G57" s="19"/>
    </row>
    <row r="58" spans="1:7" ht="27.75" customHeight="1">
      <c r="A58" s="27" t="s">
        <v>191</v>
      </c>
      <c r="B58" s="17" t="s">
        <v>192</v>
      </c>
      <c r="C58" s="18">
        <v>5884563</v>
      </c>
      <c r="D58" s="18">
        <v>1346665</v>
      </c>
      <c r="E58" s="107">
        <v>1180806.19</v>
      </c>
      <c r="F58" s="103">
        <f t="shared" si="0"/>
        <v>87.683736489772883</v>
      </c>
      <c r="G58" s="19"/>
    </row>
    <row r="59" spans="1:7" ht="25.5" hidden="1">
      <c r="A59" s="27" t="s">
        <v>193</v>
      </c>
      <c r="B59" s="17" t="s">
        <v>194</v>
      </c>
      <c r="C59" s="18">
        <v>0</v>
      </c>
      <c r="D59" s="18">
        <v>0</v>
      </c>
      <c r="E59" s="107">
        <v>0</v>
      </c>
      <c r="F59" s="103">
        <v>0</v>
      </c>
      <c r="G59" s="19"/>
    </row>
    <row r="60" spans="1:7" ht="27.75" customHeight="1">
      <c r="A60" s="27" t="s">
        <v>195</v>
      </c>
      <c r="B60" s="17" t="s">
        <v>196</v>
      </c>
      <c r="C60" s="18">
        <v>101787</v>
      </c>
      <c r="D60" s="18">
        <v>23230</v>
      </c>
      <c r="E60" s="107">
        <v>23230</v>
      </c>
      <c r="F60" s="103">
        <f t="shared" si="0"/>
        <v>100</v>
      </c>
      <c r="G60" s="19"/>
    </row>
    <row r="61" spans="1:7" ht="29.25" customHeight="1">
      <c r="A61" s="27" t="s">
        <v>197</v>
      </c>
      <c r="B61" s="17" t="s">
        <v>156</v>
      </c>
      <c r="C61" s="18">
        <v>2364800</v>
      </c>
      <c r="D61" s="18">
        <v>495085</v>
      </c>
      <c r="E61" s="107">
        <v>453960.26</v>
      </c>
      <c r="F61" s="103">
        <f t="shared" si="0"/>
        <v>91.693398103355989</v>
      </c>
      <c r="G61" s="19"/>
    </row>
    <row r="62" spans="1:7" ht="14.25" customHeight="1">
      <c r="A62" s="74" t="s">
        <v>198</v>
      </c>
      <c r="B62" s="75" t="s">
        <v>199</v>
      </c>
      <c r="C62" s="76">
        <v>2500000</v>
      </c>
      <c r="D62" s="76">
        <v>180000</v>
      </c>
      <c r="E62" s="109">
        <v>0</v>
      </c>
      <c r="F62" s="104">
        <f t="shared" si="0"/>
        <v>0</v>
      </c>
      <c r="G62" s="19"/>
    </row>
    <row r="63" spans="1:7" ht="15" customHeight="1" thickBot="1">
      <c r="A63" s="28">
        <v>3719110</v>
      </c>
      <c r="B63" s="29" t="s">
        <v>285</v>
      </c>
      <c r="C63" s="30">
        <v>1667100</v>
      </c>
      <c r="D63" s="30">
        <v>416700</v>
      </c>
      <c r="E63" s="110">
        <v>416700</v>
      </c>
      <c r="F63" s="105">
        <f t="shared" si="0"/>
        <v>100</v>
      </c>
      <c r="G63" s="19"/>
    </row>
    <row r="64" spans="1:7" ht="13.5" thickBot="1">
      <c r="A64" s="20" t="s">
        <v>77</v>
      </c>
      <c r="B64" s="21" t="s">
        <v>79</v>
      </c>
      <c r="C64" s="22">
        <f>SUM(C11:C63)</f>
        <v>377017891.55000001</v>
      </c>
      <c r="D64" s="22">
        <f>SUM(D11:D63)</f>
        <v>121389163.55</v>
      </c>
      <c r="E64" s="22">
        <f>SUM(E11:E63)</f>
        <v>96229457.49000001</v>
      </c>
      <c r="F64" s="45">
        <f t="shared" si="0"/>
        <v>79.27351558886329</v>
      </c>
      <c r="G64" s="19"/>
    </row>
    <row r="66" spans="1:6" ht="15.75">
      <c r="A66" s="14"/>
      <c r="B66" s="15"/>
      <c r="C66" s="13"/>
      <c r="D66" s="13"/>
      <c r="E66" s="13"/>
    </row>
    <row r="67" spans="1:6" s="82" customFormat="1" ht="18.75">
      <c r="A67" s="82" t="s">
        <v>304</v>
      </c>
      <c r="B67" s="84"/>
      <c r="C67" s="81"/>
      <c r="D67" s="81" t="s">
        <v>305</v>
      </c>
      <c r="E67" s="81"/>
      <c r="F67" s="81"/>
    </row>
  </sheetData>
  <mergeCells count="3">
    <mergeCell ref="B6:E6"/>
    <mergeCell ref="B7:E7"/>
    <mergeCell ref="B8:E8"/>
  </mergeCells>
  <pageMargins left="0.70866141732283472" right="0.70866141732283472" top="0.74803149606299213" bottom="0.74803149606299213"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244</v>
      </c>
    </row>
    <row r="2" spans="1:7">
      <c r="C2" s="12" t="str">
        <f>'Додаток 1'!D2</f>
        <v xml:space="preserve">до  рішення </v>
      </c>
    </row>
    <row r="3" spans="1:7">
      <c r="C3" s="12" t="str">
        <f>'Додаток 1'!D3</f>
        <v>Здолбунівської міської ради</v>
      </c>
    </row>
    <row r="4" spans="1:7">
      <c r="C4" s="12" t="str">
        <f>'Додаток 1'!D4</f>
        <v>від 14 травня 2025 року №  2678</v>
      </c>
    </row>
    <row r="5" spans="1:7">
      <c r="C5" s="12"/>
    </row>
    <row r="6" spans="1:7" ht="18.75">
      <c r="A6" s="113" t="s">
        <v>108</v>
      </c>
      <c r="B6" s="113"/>
      <c r="C6" s="113"/>
      <c r="D6" s="113"/>
      <c r="E6" s="113"/>
      <c r="F6" s="113"/>
      <c r="G6" s="113"/>
    </row>
    <row r="7" spans="1:7" ht="18.75">
      <c r="A7" s="113" t="s">
        <v>83</v>
      </c>
      <c r="B7" s="113"/>
      <c r="C7" s="113"/>
      <c r="D7" s="113"/>
      <c r="E7" s="113"/>
      <c r="F7" s="113"/>
      <c r="G7" s="113"/>
    </row>
    <row r="8" spans="1:7" ht="18.75">
      <c r="A8" s="113" t="s">
        <v>270</v>
      </c>
      <c r="B8" s="113"/>
      <c r="C8" s="113"/>
      <c r="D8" s="113"/>
      <c r="E8" s="113"/>
      <c r="F8" s="113"/>
      <c r="G8" s="113"/>
    </row>
    <row r="10" spans="1:7" ht="13.5" thickBot="1">
      <c r="F10" s="2" t="s">
        <v>0</v>
      </c>
    </row>
    <row r="11" spans="1:7" ht="61.5" customHeight="1" thickBot="1">
      <c r="A11" s="40" t="s">
        <v>110</v>
      </c>
      <c r="B11" s="41" t="s">
        <v>111</v>
      </c>
      <c r="C11" s="41" t="s">
        <v>267</v>
      </c>
      <c r="D11" s="41" t="s">
        <v>268</v>
      </c>
      <c r="E11" s="41" t="s">
        <v>269</v>
      </c>
      <c r="F11" s="42" t="s">
        <v>84</v>
      </c>
    </row>
    <row r="12" spans="1:7" s="36" customFormat="1" ht="15" customHeight="1">
      <c r="A12" s="69" t="s">
        <v>201</v>
      </c>
      <c r="B12" s="70" t="s">
        <v>202</v>
      </c>
      <c r="C12" s="71">
        <v>192705178</v>
      </c>
      <c r="D12" s="71">
        <v>56896318</v>
      </c>
      <c r="E12" s="71">
        <v>49499437.030000001</v>
      </c>
      <c r="F12" s="72">
        <f>E12/D12*100</f>
        <v>86.999367920433798</v>
      </c>
    </row>
    <row r="13" spans="1:7" s="36" customFormat="1" ht="15.75" customHeight="1">
      <c r="A13" s="27" t="s">
        <v>203</v>
      </c>
      <c r="B13" s="17" t="s">
        <v>204</v>
      </c>
      <c r="C13" s="18">
        <v>42814243</v>
      </c>
      <c r="D13" s="18">
        <v>12541182</v>
      </c>
      <c r="E13" s="18">
        <v>10850523.75</v>
      </c>
      <c r="F13" s="73">
        <f t="shared" ref="F13:F30" si="0">E13/D13*100</f>
        <v>86.51914747748657</v>
      </c>
    </row>
    <row r="14" spans="1:7" s="36" customFormat="1" ht="15" customHeight="1">
      <c r="A14" s="27" t="s">
        <v>205</v>
      </c>
      <c r="B14" s="17" t="s">
        <v>206</v>
      </c>
      <c r="C14" s="18">
        <v>4289141.55</v>
      </c>
      <c r="D14" s="18">
        <v>1311530.55</v>
      </c>
      <c r="E14" s="18">
        <v>534503.17000000004</v>
      </c>
      <c r="F14" s="73">
        <f t="shared" si="0"/>
        <v>40.754153229598813</v>
      </c>
    </row>
    <row r="15" spans="1:7" s="36" customFormat="1" ht="15" customHeight="1">
      <c r="A15" s="27" t="s">
        <v>207</v>
      </c>
      <c r="B15" s="17" t="s">
        <v>208</v>
      </c>
      <c r="C15" s="18">
        <v>161742</v>
      </c>
      <c r="D15" s="18">
        <v>31920</v>
      </c>
      <c r="E15" s="18">
        <v>27670</v>
      </c>
      <c r="F15" s="73">
        <f t="shared" si="0"/>
        <v>86.685463659147871</v>
      </c>
    </row>
    <row r="16" spans="1:7" s="36" customFormat="1" ht="15" customHeight="1">
      <c r="A16" s="27" t="s">
        <v>209</v>
      </c>
      <c r="B16" s="17" t="s">
        <v>210</v>
      </c>
      <c r="C16" s="18">
        <v>10247475</v>
      </c>
      <c r="D16" s="18">
        <v>1947484</v>
      </c>
      <c r="E16" s="18">
        <v>1107645.31</v>
      </c>
      <c r="F16" s="73">
        <f t="shared" si="0"/>
        <v>56.87570783636734</v>
      </c>
    </row>
    <row r="17" spans="1:6" s="36" customFormat="1" ht="14.25" customHeight="1">
      <c r="A17" s="27" t="s">
        <v>211</v>
      </c>
      <c r="B17" s="17" t="s">
        <v>212</v>
      </c>
      <c r="C17" s="18">
        <v>5397977</v>
      </c>
      <c r="D17" s="18">
        <v>1435775</v>
      </c>
      <c r="E17" s="18">
        <v>646482.6</v>
      </c>
      <c r="F17" s="73">
        <f t="shared" si="0"/>
        <v>45.026734690324041</v>
      </c>
    </row>
    <row r="18" spans="1:6" s="36" customFormat="1" ht="14.25" customHeight="1">
      <c r="A18" s="27" t="s">
        <v>213</v>
      </c>
      <c r="B18" s="17" t="s">
        <v>214</v>
      </c>
      <c r="C18" s="18">
        <v>106805</v>
      </c>
      <c r="D18" s="18">
        <v>52700</v>
      </c>
      <c r="E18" s="18">
        <v>7280.19</v>
      </c>
      <c r="F18" s="73">
        <f t="shared" si="0"/>
        <v>13.814402277039846</v>
      </c>
    </row>
    <row r="19" spans="1:6" s="36" customFormat="1" ht="15.75" customHeight="1">
      <c r="A19" s="27" t="s">
        <v>215</v>
      </c>
      <c r="B19" s="17" t="s">
        <v>216</v>
      </c>
      <c r="C19" s="18">
        <v>15873225</v>
      </c>
      <c r="D19" s="18">
        <v>7522888</v>
      </c>
      <c r="E19" s="18">
        <v>6635215.21</v>
      </c>
      <c r="F19" s="73">
        <f t="shared" si="0"/>
        <v>88.200372117729259</v>
      </c>
    </row>
    <row r="20" spans="1:6" s="36" customFormat="1" ht="14.25" customHeight="1">
      <c r="A20" s="27" t="s">
        <v>217</v>
      </c>
      <c r="B20" s="17" t="s">
        <v>218</v>
      </c>
      <c r="C20" s="18">
        <v>1718482</v>
      </c>
      <c r="D20" s="18">
        <v>374910</v>
      </c>
      <c r="E20" s="18">
        <v>109170.7</v>
      </c>
      <c r="F20" s="73">
        <f t="shared" si="0"/>
        <v>29.119175268731162</v>
      </c>
    </row>
    <row r="21" spans="1:6" s="36" customFormat="1" ht="15" customHeight="1">
      <c r="A21" s="27" t="s">
        <v>219</v>
      </c>
      <c r="B21" s="17" t="s">
        <v>220</v>
      </c>
      <c r="C21" s="18">
        <v>8384628</v>
      </c>
      <c r="D21" s="18">
        <v>2885896</v>
      </c>
      <c r="E21" s="18">
        <v>1195698.98</v>
      </c>
      <c r="F21" s="73">
        <f t="shared" si="0"/>
        <v>41.432504151223739</v>
      </c>
    </row>
    <row r="22" spans="1:6" s="36" customFormat="1" ht="14.25" customHeight="1">
      <c r="A22" s="27" t="s">
        <v>221</v>
      </c>
      <c r="B22" s="17" t="s">
        <v>222</v>
      </c>
      <c r="C22" s="18">
        <v>3484521</v>
      </c>
      <c r="D22" s="18">
        <v>1095782</v>
      </c>
      <c r="E22" s="18">
        <v>881120.15</v>
      </c>
      <c r="F22" s="73">
        <f t="shared" si="0"/>
        <v>80.410168263395448</v>
      </c>
    </row>
    <row r="23" spans="1:6" s="36" customFormat="1" ht="15">
      <c r="A23" s="27" t="s">
        <v>223</v>
      </c>
      <c r="B23" s="17" t="s">
        <v>224</v>
      </c>
      <c r="C23" s="18">
        <v>1513089</v>
      </c>
      <c r="D23" s="18">
        <v>219238</v>
      </c>
      <c r="E23" s="18">
        <v>22573.73</v>
      </c>
      <c r="F23" s="73">
        <f t="shared" si="0"/>
        <v>10.296449520612303</v>
      </c>
    </row>
    <row r="24" spans="1:6" s="36" customFormat="1" ht="26.25" customHeight="1">
      <c r="A24" s="27" t="s">
        <v>225</v>
      </c>
      <c r="B24" s="17" t="s">
        <v>226</v>
      </c>
      <c r="C24" s="18">
        <v>101027</v>
      </c>
      <c r="D24" s="18">
        <v>29359</v>
      </c>
      <c r="E24" s="18">
        <v>11118</v>
      </c>
      <c r="F24" s="73">
        <f t="shared" si="0"/>
        <v>37.869137232194554</v>
      </c>
    </row>
    <row r="25" spans="1:6" s="36" customFormat="1" ht="28.5" customHeight="1">
      <c r="A25" s="27" t="s">
        <v>227</v>
      </c>
      <c r="B25" s="17" t="s">
        <v>228</v>
      </c>
      <c r="C25" s="18">
        <v>79785643</v>
      </c>
      <c r="D25" s="18">
        <v>30055375</v>
      </c>
      <c r="E25" s="18">
        <v>22520288.469999999</v>
      </c>
      <c r="F25" s="73">
        <f t="shared" si="0"/>
        <v>74.929321194628244</v>
      </c>
    </row>
    <row r="26" spans="1:6" s="36" customFormat="1" ht="15" customHeight="1">
      <c r="A26" s="27" t="s">
        <v>229</v>
      </c>
      <c r="B26" s="17" t="s">
        <v>230</v>
      </c>
      <c r="C26" s="18">
        <v>3121100</v>
      </c>
      <c r="D26" s="18">
        <v>1870700</v>
      </c>
      <c r="E26" s="18">
        <v>1466700</v>
      </c>
      <c r="F26" s="73">
        <f t="shared" si="0"/>
        <v>78.40380606190196</v>
      </c>
    </row>
    <row r="27" spans="1:6" s="36" customFormat="1" ht="14.25" customHeight="1">
      <c r="A27" s="27" t="s">
        <v>231</v>
      </c>
      <c r="B27" s="17" t="s">
        <v>232</v>
      </c>
      <c r="C27" s="18">
        <v>4708100</v>
      </c>
      <c r="D27" s="18">
        <v>2865774</v>
      </c>
      <c r="E27" s="18">
        <v>678430</v>
      </c>
      <c r="F27" s="73">
        <f t="shared" si="0"/>
        <v>23.673534619268651</v>
      </c>
    </row>
    <row r="28" spans="1:6" s="36" customFormat="1" ht="14.25" customHeight="1">
      <c r="A28" s="27" t="s">
        <v>233</v>
      </c>
      <c r="B28" s="17" t="s">
        <v>234</v>
      </c>
      <c r="C28" s="18">
        <v>105515</v>
      </c>
      <c r="D28" s="18">
        <v>72332</v>
      </c>
      <c r="E28" s="18">
        <v>35600.199999999997</v>
      </c>
      <c r="F28" s="26">
        <f t="shared" si="0"/>
        <v>49.21777359951335</v>
      </c>
    </row>
    <row r="29" spans="1:6" s="36" customFormat="1" ht="15.75" customHeight="1" thickBot="1">
      <c r="A29" s="74" t="s">
        <v>235</v>
      </c>
      <c r="B29" s="75" t="s">
        <v>236</v>
      </c>
      <c r="C29" s="76">
        <v>2500000</v>
      </c>
      <c r="D29" s="76">
        <v>180000</v>
      </c>
      <c r="E29" s="76">
        <v>0</v>
      </c>
      <c r="F29" s="26">
        <f t="shared" si="0"/>
        <v>0</v>
      </c>
    </row>
    <row r="30" spans="1:6" ht="18.75" customHeight="1" thickBot="1">
      <c r="A30" s="20" t="s">
        <v>77</v>
      </c>
      <c r="B30" s="21" t="s">
        <v>79</v>
      </c>
      <c r="C30" s="22">
        <f>SUM(C12:C29)</f>
        <v>377017891.55000001</v>
      </c>
      <c r="D30" s="22">
        <f>SUM(D12:D29)</f>
        <v>121389163.55</v>
      </c>
      <c r="E30" s="22">
        <f>SUM(E12:E29)</f>
        <v>96229457.490000024</v>
      </c>
      <c r="F30" s="77">
        <f t="shared" si="0"/>
        <v>79.273515588863305</v>
      </c>
    </row>
    <row r="33" spans="1:6" s="82" customFormat="1" ht="18.75">
      <c r="A33" s="82" t="s">
        <v>304</v>
      </c>
      <c r="B33" s="84"/>
      <c r="C33" s="81"/>
      <c r="D33" s="81" t="s">
        <v>305</v>
      </c>
      <c r="E33" s="81"/>
      <c r="F33" s="81"/>
    </row>
    <row r="34" spans="1:6" s="82" customFormat="1" ht="18.75">
      <c r="A34" s="85"/>
      <c r="B34" s="84"/>
      <c r="C34" s="81"/>
      <c r="D34" s="81"/>
      <c r="E34" s="81"/>
    </row>
  </sheetData>
  <mergeCells count="3">
    <mergeCell ref="A6:G6"/>
    <mergeCell ref="A7:G7"/>
    <mergeCell ref="A8:G8"/>
  </mergeCells>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zoomScaleSheetLayoutView="90" workbookViewId="0"/>
  </sheetViews>
  <sheetFormatPr defaultRowHeight="12.75"/>
  <cols>
    <col min="1" max="1" width="9.140625" style="2"/>
    <col min="2" max="2" width="54.7109375" style="2" customWidth="1"/>
    <col min="3" max="3" width="14.7109375" style="2" customWidth="1"/>
    <col min="4" max="4" width="15" style="2" customWidth="1"/>
    <col min="5" max="5" width="14.5703125" style="2" customWidth="1"/>
    <col min="6" max="6" width="10" style="2" customWidth="1"/>
    <col min="7" max="16384" width="9.140625" style="2"/>
  </cols>
  <sheetData>
    <row r="1" spans="1:7">
      <c r="D1" s="3" t="s">
        <v>245</v>
      </c>
    </row>
    <row r="2" spans="1:7">
      <c r="D2" s="12" t="str">
        <f>'Додаток 1'!D2</f>
        <v xml:space="preserve">до  рішення </v>
      </c>
    </row>
    <row r="3" spans="1:7">
      <c r="D3" s="12" t="str">
        <f>'Додаток 1'!D3</f>
        <v>Здолбунівської міської ради</v>
      </c>
    </row>
    <row r="4" spans="1:7">
      <c r="D4" s="12" t="str">
        <f>'Додаток 1'!D4</f>
        <v>від 14 травня 2025 року №  2678</v>
      </c>
    </row>
    <row r="5" spans="1:7">
      <c r="D5" s="12"/>
    </row>
    <row r="6" spans="1:7" ht="18.75">
      <c r="A6" s="113" t="s">
        <v>246</v>
      </c>
      <c r="B6" s="113"/>
      <c r="C6" s="113"/>
      <c r="D6" s="113"/>
      <c r="E6" s="113"/>
      <c r="F6" s="113"/>
    </row>
    <row r="7" spans="1:7" ht="18.75">
      <c r="A7" s="113" t="s">
        <v>83</v>
      </c>
      <c r="B7" s="113"/>
      <c r="C7" s="113"/>
      <c r="D7" s="113"/>
      <c r="E7" s="113"/>
      <c r="F7" s="113"/>
    </row>
    <row r="8" spans="1:7" ht="18.75">
      <c r="A8" s="113" t="s">
        <v>302</v>
      </c>
      <c r="B8" s="113"/>
      <c r="C8" s="113"/>
      <c r="D8" s="113"/>
      <c r="E8" s="113"/>
      <c r="F8" s="113"/>
    </row>
    <row r="9" spans="1:7">
      <c r="D9" s="12"/>
    </row>
    <row r="10" spans="1:7">
      <c r="D10" s="12"/>
    </row>
    <row r="11" spans="1:7" ht="13.5" thickBot="1">
      <c r="F11" s="2" t="s">
        <v>247</v>
      </c>
    </row>
    <row r="12" spans="1:7" s="36" customFormat="1" ht="66.75" customHeight="1" thickBot="1">
      <c r="A12" s="40" t="s">
        <v>110</v>
      </c>
      <c r="B12" s="41" t="s">
        <v>111</v>
      </c>
      <c r="C12" s="41" t="s">
        <v>267</v>
      </c>
      <c r="D12" s="41" t="s">
        <v>271</v>
      </c>
      <c r="E12" s="41" t="s">
        <v>269</v>
      </c>
      <c r="F12" s="42" t="s">
        <v>84</v>
      </c>
    </row>
    <row r="13" spans="1:7" ht="49.5" customHeight="1">
      <c r="A13" s="25" t="s">
        <v>112</v>
      </c>
      <c r="B13" s="23" t="s">
        <v>113</v>
      </c>
      <c r="C13" s="24">
        <v>0</v>
      </c>
      <c r="D13" s="24">
        <v>0</v>
      </c>
      <c r="E13" s="24">
        <v>1646656.42</v>
      </c>
      <c r="F13" s="26">
        <v>0</v>
      </c>
      <c r="G13" s="19"/>
    </row>
    <row r="14" spans="1:7" s="36" customFormat="1" ht="38.25">
      <c r="A14" s="25" t="s">
        <v>122</v>
      </c>
      <c r="B14" s="23" t="s">
        <v>123</v>
      </c>
      <c r="C14" s="24">
        <v>5000</v>
      </c>
      <c r="D14" s="24">
        <v>0</v>
      </c>
      <c r="E14" s="24">
        <v>26722</v>
      </c>
      <c r="F14" s="26">
        <v>0</v>
      </c>
    </row>
    <row r="15" spans="1:7" s="36" customFormat="1" ht="16.5" customHeight="1">
      <c r="A15" s="43" t="s">
        <v>286</v>
      </c>
      <c r="B15" s="17" t="s">
        <v>237</v>
      </c>
      <c r="C15" s="18">
        <v>6357295</v>
      </c>
      <c r="D15" s="18">
        <v>5487295</v>
      </c>
      <c r="E15" s="18">
        <v>0</v>
      </c>
      <c r="F15" s="26">
        <f t="shared" ref="F15:F42" si="0">E15/D15*100</f>
        <v>0</v>
      </c>
    </row>
    <row r="16" spans="1:7" s="36" customFormat="1" ht="17.25" customHeight="1">
      <c r="A16" s="43" t="s">
        <v>138</v>
      </c>
      <c r="B16" s="17" t="s">
        <v>139</v>
      </c>
      <c r="C16" s="18">
        <v>400000</v>
      </c>
      <c r="D16" s="18">
        <v>400000</v>
      </c>
      <c r="E16" s="18">
        <v>0</v>
      </c>
      <c r="F16" s="26">
        <v>0</v>
      </c>
    </row>
    <row r="17" spans="1:7" s="36" customFormat="1" ht="27.75" customHeight="1">
      <c r="A17" s="27" t="s">
        <v>238</v>
      </c>
      <c r="B17" s="17" t="s">
        <v>239</v>
      </c>
      <c r="C17" s="18">
        <v>100000</v>
      </c>
      <c r="D17" s="18">
        <v>0</v>
      </c>
      <c r="E17" s="18">
        <v>0</v>
      </c>
      <c r="F17" s="26">
        <v>0</v>
      </c>
    </row>
    <row r="18" spans="1:7" s="36" customFormat="1" ht="17.25" customHeight="1">
      <c r="A18" s="27" t="s">
        <v>240</v>
      </c>
      <c r="B18" s="17" t="s">
        <v>241</v>
      </c>
      <c r="C18" s="18">
        <v>1338999</v>
      </c>
      <c r="D18" s="18">
        <v>28999</v>
      </c>
      <c r="E18" s="18">
        <v>28999</v>
      </c>
      <c r="F18" s="26">
        <f t="shared" si="0"/>
        <v>100</v>
      </c>
    </row>
    <row r="19" spans="1:7" s="36" customFormat="1" ht="20.25" hidden="1" customHeight="1">
      <c r="A19" s="43" t="s">
        <v>150</v>
      </c>
      <c r="B19" s="17" t="s">
        <v>151</v>
      </c>
      <c r="C19" s="18">
        <v>0</v>
      </c>
      <c r="D19" s="18">
        <v>0</v>
      </c>
      <c r="E19" s="18">
        <v>0</v>
      </c>
      <c r="F19" s="26" t="e">
        <f t="shared" si="0"/>
        <v>#DIV/0!</v>
      </c>
    </row>
    <row r="20" spans="1:7" s="36" customFormat="1" ht="18" customHeight="1">
      <c r="A20" s="27" t="s">
        <v>242</v>
      </c>
      <c r="B20" s="17" t="s">
        <v>243</v>
      </c>
      <c r="C20" s="18">
        <v>1265000</v>
      </c>
      <c r="D20" s="18">
        <v>552500</v>
      </c>
      <c r="E20" s="18">
        <v>498960</v>
      </c>
      <c r="F20" s="26">
        <f t="shared" si="0"/>
        <v>90.309502262443445</v>
      </c>
    </row>
    <row r="21" spans="1:7" s="36" customFormat="1" ht="15">
      <c r="A21" s="27" t="s">
        <v>152</v>
      </c>
      <c r="B21" s="17" t="s">
        <v>74</v>
      </c>
      <c r="C21" s="18">
        <v>4913549.75</v>
      </c>
      <c r="D21" s="18">
        <v>4913549.75</v>
      </c>
      <c r="E21" s="18">
        <v>0</v>
      </c>
      <c r="F21" s="26">
        <v>0</v>
      </c>
      <c r="G21" s="44"/>
    </row>
    <row r="22" spans="1:7" s="36" customFormat="1" ht="27.75" customHeight="1">
      <c r="A22" s="27" t="s">
        <v>153</v>
      </c>
      <c r="B22" s="17" t="s">
        <v>154</v>
      </c>
      <c r="C22" s="18">
        <v>500000</v>
      </c>
      <c r="D22" s="18">
        <v>500000</v>
      </c>
      <c r="E22" s="18">
        <v>500000</v>
      </c>
      <c r="F22" s="26">
        <f t="shared" si="0"/>
        <v>100</v>
      </c>
    </row>
    <row r="23" spans="1:7" s="36" customFormat="1" ht="15">
      <c r="A23" s="27" t="s">
        <v>157</v>
      </c>
      <c r="B23" s="17" t="s">
        <v>158</v>
      </c>
      <c r="C23" s="18">
        <v>4558224</v>
      </c>
      <c r="D23" s="18">
        <v>1135806</v>
      </c>
      <c r="E23" s="18">
        <v>410931.26</v>
      </c>
      <c r="F23" s="26">
        <f t="shared" si="0"/>
        <v>36.17970498483016</v>
      </c>
    </row>
    <row r="24" spans="1:7" s="36" customFormat="1" ht="25.5">
      <c r="A24" s="27" t="s">
        <v>159</v>
      </c>
      <c r="B24" s="17" t="s">
        <v>160</v>
      </c>
      <c r="C24" s="18">
        <v>7970512</v>
      </c>
      <c r="D24" s="18">
        <v>1137074.25</v>
      </c>
      <c r="E24" s="18">
        <v>271581.88</v>
      </c>
      <c r="F24" s="26">
        <f t="shared" si="0"/>
        <v>23.88426965081656</v>
      </c>
    </row>
    <row r="25" spans="1:7" s="36" customFormat="1" ht="15">
      <c r="A25" s="43" t="s">
        <v>165</v>
      </c>
      <c r="B25" s="17" t="s">
        <v>166</v>
      </c>
      <c r="C25" s="18">
        <v>700000</v>
      </c>
      <c r="D25" s="18">
        <v>175000</v>
      </c>
      <c r="E25" s="18">
        <v>56032.21</v>
      </c>
      <c r="F25" s="26">
        <f t="shared" si="0"/>
        <v>32.018405714285713</v>
      </c>
    </row>
    <row r="26" spans="1:7" s="36" customFormat="1" ht="25.5">
      <c r="A26" s="27" t="s">
        <v>169</v>
      </c>
      <c r="B26" s="17" t="s">
        <v>170</v>
      </c>
      <c r="C26" s="18">
        <v>0</v>
      </c>
      <c r="D26" s="18">
        <v>0</v>
      </c>
      <c r="E26" s="18">
        <v>15474.07</v>
      </c>
      <c r="F26" s="26">
        <v>0</v>
      </c>
    </row>
    <row r="27" spans="1:7" s="36" customFormat="1" ht="63.75">
      <c r="A27" s="43" t="s">
        <v>287</v>
      </c>
      <c r="B27" s="17" t="s">
        <v>288</v>
      </c>
      <c r="C27" s="18">
        <v>744800</v>
      </c>
      <c r="D27" s="18">
        <v>744800</v>
      </c>
      <c r="E27" s="18">
        <v>0</v>
      </c>
      <c r="F27" s="26">
        <v>0</v>
      </c>
    </row>
    <row r="28" spans="1:7" s="36" customFormat="1" ht="57" customHeight="1">
      <c r="A28" s="43" t="s">
        <v>289</v>
      </c>
      <c r="B28" s="17" t="s">
        <v>290</v>
      </c>
      <c r="C28" s="18">
        <v>1775200</v>
      </c>
      <c r="D28" s="18">
        <v>0</v>
      </c>
      <c r="E28" s="18">
        <v>0</v>
      </c>
      <c r="F28" s="26">
        <v>0</v>
      </c>
    </row>
    <row r="29" spans="1:7" s="36" customFormat="1" ht="65.25" customHeight="1">
      <c r="A29" s="43" t="s">
        <v>291</v>
      </c>
      <c r="B29" s="17" t="s">
        <v>292</v>
      </c>
      <c r="C29" s="18">
        <v>2346485.0499999998</v>
      </c>
      <c r="D29" s="18">
        <v>2346485.0499999998</v>
      </c>
      <c r="E29" s="18">
        <v>0</v>
      </c>
      <c r="F29" s="26">
        <v>0</v>
      </c>
    </row>
    <row r="30" spans="1:7" s="36" customFormat="1" ht="69" customHeight="1">
      <c r="A30" s="43" t="s">
        <v>293</v>
      </c>
      <c r="B30" s="17" t="s">
        <v>294</v>
      </c>
      <c r="C30" s="18">
        <v>3734500</v>
      </c>
      <c r="D30" s="18">
        <v>3734500</v>
      </c>
      <c r="E30" s="18">
        <v>0</v>
      </c>
      <c r="F30" s="26">
        <v>0</v>
      </c>
    </row>
    <row r="31" spans="1:7" s="36" customFormat="1" ht="67.5" customHeight="1">
      <c r="A31" s="43" t="s">
        <v>295</v>
      </c>
      <c r="B31" s="17" t="s">
        <v>296</v>
      </c>
      <c r="C31" s="18">
        <v>6126062</v>
      </c>
      <c r="D31" s="18">
        <v>6121062</v>
      </c>
      <c r="E31" s="18">
        <v>0</v>
      </c>
      <c r="F31" s="26">
        <v>0</v>
      </c>
    </row>
    <row r="32" spans="1:7" s="36" customFormat="1" ht="71.25" customHeight="1">
      <c r="A32" s="43" t="s">
        <v>258</v>
      </c>
      <c r="B32" s="17" t="s">
        <v>260</v>
      </c>
      <c r="C32" s="18">
        <v>326056.40000000002</v>
      </c>
      <c r="D32" s="18">
        <v>326056.40000000002</v>
      </c>
      <c r="E32" s="18">
        <v>26000</v>
      </c>
      <c r="F32" s="26">
        <f t="shared" si="0"/>
        <v>7.9740805578421394</v>
      </c>
    </row>
    <row r="33" spans="1:7" s="36" customFormat="1" ht="71.25" customHeight="1">
      <c r="A33" s="43" t="s">
        <v>259</v>
      </c>
      <c r="B33" s="17" t="s">
        <v>261</v>
      </c>
      <c r="C33" s="18">
        <v>1914859.79</v>
      </c>
      <c r="D33" s="18">
        <v>1914859.79</v>
      </c>
      <c r="E33" s="18">
        <v>117913.60000000001</v>
      </c>
      <c r="F33" s="26">
        <f t="shared" si="0"/>
        <v>6.1578190014632872</v>
      </c>
    </row>
    <row r="34" spans="1:7" s="36" customFormat="1" ht="19.5" customHeight="1">
      <c r="A34" s="43" t="s">
        <v>297</v>
      </c>
      <c r="B34" s="17" t="s">
        <v>248</v>
      </c>
      <c r="C34" s="18">
        <v>5000</v>
      </c>
      <c r="D34" s="18">
        <v>0</v>
      </c>
      <c r="E34" s="18">
        <v>0</v>
      </c>
      <c r="F34" s="26">
        <v>0</v>
      </c>
    </row>
    <row r="35" spans="1:7" s="36" customFormat="1" ht="42" customHeight="1">
      <c r="A35" s="43" t="s">
        <v>298</v>
      </c>
      <c r="B35" s="17" t="s">
        <v>299</v>
      </c>
      <c r="C35" s="18">
        <v>4585500</v>
      </c>
      <c r="D35" s="18">
        <v>2751300</v>
      </c>
      <c r="E35" s="18">
        <v>630359.76</v>
      </c>
      <c r="F35" s="26">
        <f t="shared" si="0"/>
        <v>22.911342274561118</v>
      </c>
    </row>
    <row r="36" spans="1:7" s="36" customFormat="1" ht="14.25" customHeight="1">
      <c r="A36" s="43" t="s">
        <v>173</v>
      </c>
      <c r="B36" s="17" t="s">
        <v>262</v>
      </c>
      <c r="C36" s="18">
        <v>13000000</v>
      </c>
      <c r="D36" s="18">
        <v>2969460</v>
      </c>
      <c r="E36" s="18">
        <v>990967.2</v>
      </c>
      <c r="F36" s="26">
        <f t="shared" si="0"/>
        <v>33.371966620193575</v>
      </c>
    </row>
    <row r="37" spans="1:7" s="36" customFormat="1" ht="26.25" customHeight="1">
      <c r="A37" s="43" t="s">
        <v>177</v>
      </c>
      <c r="B37" s="17" t="s">
        <v>178</v>
      </c>
      <c r="C37" s="18">
        <v>50000</v>
      </c>
      <c r="D37" s="18">
        <v>50000</v>
      </c>
      <c r="E37" s="18">
        <v>0</v>
      </c>
      <c r="F37" s="26">
        <f t="shared" si="0"/>
        <v>0</v>
      </c>
    </row>
    <row r="38" spans="1:7" s="36" customFormat="1" ht="18" customHeight="1">
      <c r="A38" s="43" t="s">
        <v>300</v>
      </c>
      <c r="B38" s="17" t="s">
        <v>301</v>
      </c>
      <c r="C38" s="18">
        <v>5000</v>
      </c>
      <c r="D38" s="18">
        <v>0</v>
      </c>
      <c r="E38" s="18">
        <v>0</v>
      </c>
      <c r="F38" s="26">
        <v>0</v>
      </c>
    </row>
    <row r="39" spans="1:7" s="36" customFormat="1" ht="15">
      <c r="A39" s="43" t="s">
        <v>263</v>
      </c>
      <c r="B39" s="17" t="s">
        <v>264</v>
      </c>
      <c r="C39" s="18">
        <v>0</v>
      </c>
      <c r="D39" s="18">
        <v>0</v>
      </c>
      <c r="E39" s="18">
        <v>364233.19</v>
      </c>
      <c r="F39" s="26">
        <v>0</v>
      </c>
    </row>
    <row r="40" spans="1:7" s="36" customFormat="1" ht="18" customHeight="1">
      <c r="A40" s="43" t="s">
        <v>182</v>
      </c>
      <c r="B40" s="17" t="s">
        <v>265</v>
      </c>
      <c r="C40" s="18">
        <v>30000</v>
      </c>
      <c r="D40" s="18">
        <v>7500</v>
      </c>
      <c r="E40" s="18">
        <v>287993</v>
      </c>
      <c r="F40" s="26">
        <f t="shared" si="0"/>
        <v>3839.9066666666668</v>
      </c>
      <c r="G40" s="44"/>
    </row>
    <row r="41" spans="1:7" s="36" customFormat="1" ht="34.5" customHeight="1" thickBot="1">
      <c r="A41" s="74" t="s">
        <v>191</v>
      </c>
      <c r="B41" s="75" t="s">
        <v>192</v>
      </c>
      <c r="C41" s="76">
        <v>370000</v>
      </c>
      <c r="D41" s="76">
        <v>92500</v>
      </c>
      <c r="E41" s="76">
        <v>13592</v>
      </c>
      <c r="F41" s="78">
        <f t="shared" si="0"/>
        <v>14.694054054054053</v>
      </c>
    </row>
    <row r="42" spans="1:7" s="36" customFormat="1" ht="15.75" thickBot="1">
      <c r="A42" s="79" t="s">
        <v>77</v>
      </c>
      <c r="B42" s="21" t="s">
        <v>79</v>
      </c>
      <c r="C42" s="22">
        <f>SUM(C13:C41)</f>
        <v>63122042.989999995</v>
      </c>
      <c r="D42" s="22">
        <f>SUM(D13:D41)</f>
        <v>35388747.239999995</v>
      </c>
      <c r="E42" s="80">
        <f>SUM(E13:E41)</f>
        <v>5886415.5899999999</v>
      </c>
      <c r="F42" s="77">
        <f t="shared" si="0"/>
        <v>16.633580019319162</v>
      </c>
    </row>
    <row r="43" spans="1:7" s="36" customFormat="1" ht="15"/>
    <row r="44" spans="1:7" s="36" customFormat="1" ht="8.25" customHeight="1"/>
    <row r="45" spans="1:7" s="82" customFormat="1" ht="18.75">
      <c r="A45" s="82" t="s">
        <v>304</v>
      </c>
      <c r="B45" s="84"/>
      <c r="C45" s="81"/>
      <c r="D45" s="81" t="s">
        <v>305</v>
      </c>
      <c r="E45" s="81"/>
      <c r="F45" s="81"/>
    </row>
    <row r="46" spans="1:7" s="82" customFormat="1" ht="18.75">
      <c r="A46" s="85"/>
      <c r="B46" s="84"/>
      <c r="C46" s="81"/>
      <c r="D46" s="81"/>
      <c r="E46" s="81"/>
    </row>
    <row r="47" spans="1:7" s="82" customFormat="1" ht="18.75"/>
  </sheetData>
  <mergeCells count="3">
    <mergeCell ref="A6:F6"/>
    <mergeCell ref="A7:F7"/>
    <mergeCell ref="A8:F8"/>
  </mergeCells>
  <pageMargins left="0.70866141732283472" right="0.70866141732283472" top="0.74803149606299213" bottom="0.74803149606299213" header="0.31496062992125984" footer="0.31496062992125984"/>
  <pageSetup paperSize="9" scale="8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Lenovo</cp:lastModifiedBy>
  <cp:lastPrinted>2025-05-14T11:48:11Z</cp:lastPrinted>
  <dcterms:created xsi:type="dcterms:W3CDTF">2023-07-12T08:16:06Z</dcterms:created>
  <dcterms:modified xsi:type="dcterms:W3CDTF">2025-05-14T11:54:21Z</dcterms:modified>
</cp:coreProperties>
</file>