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025 рік\10.03\"/>
    </mc:Choice>
  </mc:AlternateContent>
  <bookViews>
    <workbookView xWindow="0" yWindow="0" windowWidth="20490" windowHeight="765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1'!$A$1:$E$66</definedName>
    <definedName name="_xlnm.Print_Area" localSheetId="1">'Додаток 2'!$A$1:$E$31</definedName>
    <definedName name="_xlnm.Print_Area" localSheetId="2">'Додаток 3'!$A$1:$E$71</definedName>
    <definedName name="_xlnm.Print_Area" localSheetId="3">'Додаток 4'!$A$1:$E$38</definedName>
    <definedName name="_xlnm.Print_Area" localSheetId="4">'Додаток 5'!$A$1:$E$53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8" i="5" l="1"/>
  <c r="C48" i="5"/>
  <c r="E28" i="5"/>
  <c r="E20" i="5" l="1"/>
  <c r="E19" i="5"/>
  <c r="E18" i="5"/>
  <c r="E17" i="5"/>
  <c r="E16" i="5"/>
  <c r="E14" i="5"/>
  <c r="E48" i="5"/>
  <c r="E47" i="5"/>
  <c r="E46" i="5"/>
  <c r="E45" i="5"/>
  <c r="E43" i="5"/>
  <c r="E42" i="5"/>
  <c r="E40" i="5"/>
  <c r="E39" i="5"/>
  <c r="E38" i="5"/>
  <c r="E37" i="5"/>
  <c r="E36" i="5"/>
  <c r="E35" i="5"/>
  <c r="E34" i="5"/>
  <c r="E33" i="5"/>
  <c r="E32" i="5"/>
  <c r="E30" i="5"/>
  <c r="E29" i="5"/>
  <c r="E27" i="5"/>
  <c r="C4" i="4" l="1"/>
  <c r="C3" i="4"/>
  <c r="C2" i="4"/>
  <c r="E49" i="3" l="1"/>
  <c r="E48" i="3" l="1"/>
  <c r="C27" i="2" l="1"/>
  <c r="E24" i="2"/>
  <c r="E49" i="1" l="1"/>
  <c r="E29" i="4" l="1"/>
  <c r="E63" i="3"/>
  <c r="E33" i="3"/>
  <c r="E29" i="3"/>
  <c r="E17" i="3"/>
  <c r="E22" i="2" l="1"/>
  <c r="E57" i="1"/>
  <c r="E54" i="1"/>
  <c r="E53" i="1"/>
  <c r="E52" i="1"/>
  <c r="E50" i="1"/>
  <c r="E24" i="5" l="1"/>
  <c r="E47" i="3"/>
  <c r="E46" i="3"/>
  <c r="E25" i="3"/>
  <c r="C61" i="1" l="1"/>
  <c r="E58" i="1"/>
  <c r="E56" i="1"/>
  <c r="E47" i="1"/>
  <c r="D61" i="1" l="1"/>
  <c r="E40" i="3" l="1"/>
  <c r="D26" i="2"/>
  <c r="C26" i="2"/>
  <c r="E38" i="1"/>
  <c r="E14" i="1"/>
  <c r="E25" i="5" l="1"/>
  <c r="E23" i="5"/>
  <c r="E22" i="5"/>
  <c r="E21" i="5"/>
  <c r="E28" i="4" l="1"/>
  <c r="E27" i="4"/>
  <c r="E26" i="4"/>
  <c r="E25" i="4"/>
  <c r="E24" i="4"/>
  <c r="E23" i="4"/>
  <c r="E22" i="4"/>
  <c r="E21" i="4"/>
  <c r="E20" i="4"/>
  <c r="E19" i="4"/>
  <c r="E18" i="4"/>
  <c r="E17" i="4"/>
  <c r="E16" i="4"/>
  <c r="E15" i="4"/>
  <c r="E14" i="4"/>
  <c r="E13" i="4"/>
  <c r="E12" i="4"/>
  <c r="D66" i="3"/>
  <c r="C66" i="3"/>
  <c r="E64" i="3"/>
  <c r="E62" i="3"/>
  <c r="E60" i="3"/>
  <c r="E59" i="3"/>
  <c r="E58" i="3"/>
  <c r="E57" i="3"/>
  <c r="E56" i="3"/>
  <c r="E55" i="3"/>
  <c r="E54" i="3"/>
  <c r="E53" i="3"/>
  <c r="E52" i="3"/>
  <c r="E51" i="3"/>
  <c r="E50" i="3"/>
  <c r="E45" i="3"/>
  <c r="E44" i="3"/>
  <c r="E43" i="3"/>
  <c r="E42" i="3"/>
  <c r="E41" i="3"/>
  <c r="E39" i="3"/>
  <c r="E38" i="3"/>
  <c r="E37" i="3"/>
  <c r="E36" i="3"/>
  <c r="E35" i="3"/>
  <c r="E34" i="3"/>
  <c r="E32" i="3"/>
  <c r="E30" i="3"/>
  <c r="E28" i="3"/>
  <c r="E27" i="3"/>
  <c r="E26" i="3"/>
  <c r="E24" i="3"/>
  <c r="E23" i="3"/>
  <c r="E22" i="3"/>
  <c r="E21" i="3"/>
  <c r="E20" i="3"/>
  <c r="E19" i="3"/>
  <c r="E18" i="3"/>
  <c r="E16" i="3"/>
  <c r="E15" i="3"/>
  <c r="E14" i="3"/>
  <c r="E13" i="3"/>
  <c r="E12" i="3"/>
  <c r="E11" i="3"/>
  <c r="D27" i="2"/>
  <c r="E25" i="2"/>
  <c r="E23" i="2"/>
  <c r="E16" i="2"/>
  <c r="E11" i="2"/>
  <c r="D62" i="1"/>
  <c r="C62" i="1"/>
  <c r="E27" i="1"/>
  <c r="E66" i="3" l="1"/>
  <c r="E27" i="2"/>
  <c r="E31" i="4"/>
  <c r="E26" i="2"/>
  <c r="C4" i="5"/>
  <c r="C3" i="5"/>
  <c r="C2" i="5"/>
  <c r="C4" i="3"/>
  <c r="C3" i="3"/>
  <c r="C2" i="3"/>
  <c r="C4" i="2"/>
  <c r="C3" i="2"/>
  <c r="C2" i="2"/>
  <c r="E11" i="1"/>
  <c r="E12" i="1"/>
  <c r="E13" i="1"/>
  <c r="E15" i="1"/>
  <c r="E16" i="1"/>
  <c r="E17" i="1"/>
  <c r="E18" i="1"/>
  <c r="E19" i="1"/>
  <c r="E20" i="1"/>
  <c r="E21" i="1"/>
  <c r="E22" i="1"/>
  <c r="E23" i="1"/>
  <c r="E24" i="1"/>
  <c r="E25" i="1"/>
  <c r="E26" i="1"/>
  <c r="E28" i="1"/>
  <c r="E29" i="1"/>
  <c r="E30" i="1"/>
  <c r="E31" i="1"/>
  <c r="E32" i="1"/>
  <c r="E33" i="1"/>
  <c r="E34" i="1"/>
  <c r="E35" i="1"/>
  <c r="E36" i="1"/>
  <c r="E37" i="1"/>
  <c r="E39" i="1"/>
  <c r="E40" i="1"/>
  <c r="E41" i="1"/>
  <c r="E42" i="1"/>
  <c r="E43" i="1"/>
  <c r="E44" i="1"/>
  <c r="E45" i="1"/>
  <c r="E46" i="1"/>
  <c r="E48" i="1"/>
  <c r="E51" i="1"/>
  <c r="E55" i="1"/>
  <c r="E59" i="1"/>
  <c r="E60" i="1"/>
  <c r="E61" i="1"/>
  <c r="E62" i="1"/>
</calcChain>
</file>

<file path=xl/sharedStrings.xml><?xml version="1.0" encoding="utf-8"?>
<sst xmlns="http://schemas.openxmlformats.org/spreadsheetml/2006/main" count="409" uniqueCount="319">
  <si>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</si>
  <si>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</si>
  <si>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</si>
  <si>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</si>
  <si>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</si>
  <si>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</si>
  <si>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</si>
  <si>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</si>
  <si>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</si>
  <si>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</si>
  <si>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</si>
  <si>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</si>
  <si>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</si>
  <si>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</si>
  <si>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</si>
  <si>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</si>
  <si>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</si>
  <si>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</si>
  <si>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</si>
  <si>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</si>
  <si>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</si>
  <si>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</si>
  <si>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</si>
  <si>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</si>
  <si>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</si>
  <si>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</si>
  <si>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</si>
  <si>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</si>
  <si>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</si>
  <si>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</si>
  <si>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</si>
  <si>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</si>
  <si>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</si>
  <si>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</si>
  <si>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</si>
  <si>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</si>
  <si>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</si>
  <si>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</si>
  <si>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</si>
  <si>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</si>
  <si>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</si>
  <si>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</si>
  <si>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</si>
  <si>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</si>
  <si>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</si>
  <si>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</si>
  <si>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</si>
  <si>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</si>
  <si>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</si>
  <si>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</si>
  <si>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</si>
  <si>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</si>
  <si>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</si>
  <si>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</si>
  <si>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</si>
  <si>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</si>
  <si>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</si>
  <si>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</si>
  <si>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</si>
  <si>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</si>
  <si>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</si>
  <si>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</si>
  <si>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</si>
  <si>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</si>
  <si>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</si>
  <si>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</si>
  <si>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</si>
  <si>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</si>
  <si>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</si>
  <si>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</si>
  <si>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41033900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</si>
  <si>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</si>
  <si>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</si>
  <si>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</si>
  <si>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</si>
  <si>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</si>
  <si>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</si>
  <si>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</si>
  <si>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</si>
  <si>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</si>
  <si>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</si>
  <si>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</si>
  <si>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</si>
  <si>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</si>
  <si>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</si>
  <si>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</si>
  <si>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</si>
  <si>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</si>
  <si>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</si>
  <si>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</si>
  <si>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</si>
  <si>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</si>
  <si>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</si>
  <si>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</si>
  <si>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</si>
  <si>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</si>
  <si>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</si>
  <si>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</si>
  <si>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</si>
  <si>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</si>
  <si>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</si>
  <si>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</si>
  <si>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</si>
  <si>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</si>
  <si>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</si>
  <si>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</si>
  <si>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</si>
  <si>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</si>
  <si>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</si>
  <si>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</si>
  <si>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</si>
  <si>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</si>
  <si>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</si>
  <si>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</si>
  <si>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</si>
  <si>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</si>
  <si>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</si>
  <si>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</si>
  <si>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</si>
  <si>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</si>
  <si>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</si>
  <si>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</si>
  <si>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</si>
  <si>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</si>
  <si>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</si>
  <si>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</si>
  <si>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</si>
  <si>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</si>
  <si>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</si>
  <si>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</si>
  <si>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</si>
  <si>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</si>
  <si>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</si>
  <si>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</si>
  <si>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</si>
  <si>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</si>
  <si>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</si>
  <si>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</si>
  <si>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</si>
  <si>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</si>
  <si>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</si>
  <si>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</si>
  <si>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</si>
  <si>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</si>
  <si>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</si>
  <si>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</si>
  <si>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</si>
  <si>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</si>
  <si>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</si>
  <si>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</si>
  <si>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</si>
  <si>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</si>
  <si>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</si>
  <si>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</si>
  <si>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</si>
  <si>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</si>
  <si>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</si>
  <si>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</si>
  <si>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</si>
  <si>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</si>
  <si>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</si>
  <si>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</si>
  <si>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</si>
  <si>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</si>
  <si>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</si>
  <si>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</si>
  <si>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</si>
  <si>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</si>
  <si>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</si>
  <si>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</si>
  <si>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</si>
  <si>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</si>
  <si>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</si>
  <si>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</si>
  <si>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</si>
  <si>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</si>
  <si>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</si>
  <si>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</si>
  <si>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</si>
  <si>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</si>
  <si>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</si>
  <si>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</si>
  <si>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</si>
  <si>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</si>
  <si>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</si>
  <si>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</si>
  <si>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</si>
  <si>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</si>
  <si>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</si>
  <si>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</si>
  <si>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</si>
  <si>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</si>
  <si>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</si>
  <si>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</si>
  <si>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</si>
  <si>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</si>
  <si>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</si>
  <si>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</si>
  <si>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</si>
  <si>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</si>
  <si>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</si>
  <si>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</si>
  <si>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</si>
  <si>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</si>
  <si>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</si>
  <si>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</si>
  <si>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</si>
  <si>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</si>
  <si>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</si>
  <si>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</si>
  <si>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</si>
  <si>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</si>
  <si>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</si>
  <si>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</si>
  <si>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</si>
  <si>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</si>
  <si>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</si>
  <si>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</si>
  <si>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</si>
  <si>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</si>
  <si>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</si>
  <si>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</si>
  <si>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</si>
  <si>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</si>
  <si>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</si>
  <si>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</si>
  <si>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</si>
  <si>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</si>
  <si>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</si>
  <si>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</si>
  <si>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</si>
  <si>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</si>
  <si>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</si>
  <si>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</si>
  <si>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</si>
  <si>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</si>
  <si>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</si>
  <si>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</si>
  <si>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0117310</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</si>
  <si>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</si>
  <si>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</si>
  <si>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</si>
  <si>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</si>
  <si>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</si>
  <si>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</si>
  <si>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</si>
  <si>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5</t>
  </si>
  <si>
    <t>Аналіз виконання видатків спеціального фонду</t>
  </si>
  <si>
    <t>грн</t>
  </si>
  <si>
    <t>0617321</t>
  </si>
  <si>
    <t>0617322</t>
  </si>
  <si>
    <t>Будівництво освітніх установ та закладів</t>
  </si>
  <si>
    <t>Будівництво медичних установ та закладів</t>
  </si>
  <si>
    <t>План на 2024 рік</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</si>
  <si>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</si>
  <si>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</si>
  <si>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</si>
  <si>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31020000</t>
  </si>
  <si>
    <t>Надходження коштів від Державного фонду дорогоцінних металів і дорогоцінного каміння</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</si>
  <si>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</si>
  <si>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</si>
  <si>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</si>
  <si>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</si>
  <si>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</si>
  <si>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</si>
  <si>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0117330</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</si>
  <si>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</si>
  <si>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</si>
  <si>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</si>
  <si>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</si>
  <si>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0613210</t>
  </si>
  <si>
    <t>Організація та проведення громадських робіт</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</si>
  <si>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</si>
  <si>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</si>
  <si>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</si>
  <si>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</si>
  <si>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</si>
  <si>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0611200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</si>
  <si>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</si>
  <si>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</si>
  <si>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</si>
  <si>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0113210</t>
  </si>
  <si>
    <t>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</si>
  <si>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Субвенція з державного бюджету місцевим бюджетам на облаштування безпечних умов у закладах охорони здоров`я</t>
  </si>
  <si>
    <t>Інші дотації з місцевого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</si>
  <si>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</si>
  <si>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</si>
  <si>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Кошти від відчуження майна, що належить Автономній Республіці Крим та майна, що перебуває в комунальній власності</t>
  </si>
  <si>
    <t>Надходження коштів від відшкодування втрат сільськогосподарського і лісогосподарського виробництва</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</si>
  <si>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</si>
  <si>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t>
  </si>
  <si>
    <t>0615062</t>
  </si>
  <si>
    <t>Підтримка спорту вищих досягнень та організацій, які здійснюють фізкультурно-спортивну діяльність в регіоні</t>
  </si>
  <si>
    <t>Капітальні трансферти органам державного управління інших рівнів</t>
  </si>
  <si>
    <t>0113221</t>
  </si>
  <si>
    <t>0611181</t>
  </si>
  <si>
    <t>0611182</t>
  </si>
  <si>
    <t>0611241</t>
  </si>
  <si>
    <t>0611242</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</si>
  <si>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</si>
  <si>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</si>
  <si>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2024 рік</t>
  </si>
  <si>
    <t>Фактичне виконанння за  2024 рік</t>
  </si>
  <si>
    <t>Фактичне виконанння за 2024 рік</t>
  </si>
  <si>
    <t>Субвенція з державного бюджету місцевим бюджетам на забезпечення харчуванням учнів початкових класів закладів загальної середньої освіти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</si>
  <si>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</si>
  <si>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</si>
  <si>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за 2024 рік за програмною класифікацією видатків</t>
  </si>
  <si>
    <t>за 2024 рік за економічною класифікацією видатків</t>
  </si>
  <si>
    <t>Додаток 4</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</si>
  <si>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t>
  </si>
  <si>
    <t>Будівництво інших об`єктів комунальної власності</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</si>
  <si>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</si>
  <si>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</si>
  <si>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</si>
  <si>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 xml:space="preserve">до  рішення </t>
  </si>
  <si>
    <t xml:space="preserve">від 10 березня 2025 року № 2581 </t>
  </si>
  <si>
    <t>Головуючий пленарного засідання</t>
  </si>
  <si>
    <t>Олександр ДАНИЛЮК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</si>
</sst>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indexed="4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9">
    <xf numFmtId="0" fontId="0" fillId="0" borderId="0"/>
    <xf numFmtId="0" fontId="3" fillId="0" borderId="0"/>
    <xf numFmtId="0" fontId="2" fillId="0" borderId="0"/>
    <xf numFmtId="0" fontId="2" fillId="0" borderId="0"/>
    <xf numFmtId="0" fontId="2" fillId="0" borderId="0"/>
    <xf numFmtId="0" fontId="4" fillId="0" borderId="0"/>
    <xf numFmtId="0" fontId="3" fillId="0" borderId="0"/>
    <xf numFmtId="0" fontId="3" fillId="0" borderId="0"/>
    <xf numFmtId="0" fontId="1" fillId="0" borderId="0"/>
  </cellStyleXfs>
  <cellXfs count="101">
    <xf numFmtId="0" fontId="0" fillId="0" borderId="0" xfId="0"/>
    <xf numFmtId="0" fontId="7" fillId="0" borderId="0" xfId="0" applyFont="1" applyAlignment="1">
      <alignment horizontal="center"/>
    </xf>
    <xf numFmtId="0" fontId="5" fillId="0" borderId="0" xfId="0" applyFont="1"/>
    <xf numFmtId="4" fontId="5" fillId="0" borderId="0" xfId="0" applyNumberFormat="1" applyFont="1"/>
    <xf numFmtId="0" fontId="6" fillId="0" borderId="0" xfId="0" applyFont="1" applyAlignment="1">
      <alignment horizontal="center"/>
    </xf>
    <xf numFmtId="4" fontId="6" fillId="0" borderId="0" xfId="0" applyNumberFormat="1" applyFont="1" applyAlignment="1">
      <alignment horizontal="center"/>
    </xf>
    <xf numFmtId="4" fontId="8" fillId="0" borderId="0" xfId="0" applyNumberFormat="1" applyFont="1"/>
    <xf numFmtId="0" fontId="12" fillId="0" borderId="0" xfId="0" applyFont="1" applyAlignment="1">
      <alignment horizontal="center"/>
    </xf>
    <xf numFmtId="0" fontId="5" fillId="0" borderId="0" xfId="0" applyFont="1" applyAlignment="1">
      <alignment horizontal="center"/>
    </xf>
    <xf numFmtId="0" fontId="5" fillId="0" borderId="0" xfId="0" applyFont="1" applyAlignment="1">
      <alignment wrapText="1"/>
    </xf>
    <xf numFmtId="0" fontId="6" fillId="0" borderId="0" xfId="0" applyFont="1" applyAlignment="1">
      <alignment horizontal="center" wrapText="1"/>
    </xf>
    <xf numFmtId="4" fontId="5" fillId="0" borderId="0" xfId="0" applyNumberFormat="1" applyFont="1" applyAlignment="1">
      <alignment horizontal="right"/>
    </xf>
    <xf numFmtId="4" fontId="5" fillId="0" borderId="0" xfId="0" applyNumberFormat="1" applyFont="1" applyAlignment="1">
      <alignment horizontal="left"/>
    </xf>
    <xf numFmtId="4" fontId="11" fillId="0" borderId="0" xfId="0" applyNumberFormat="1" applyFont="1"/>
    <xf numFmtId="0" fontId="11" fillId="0" borderId="0" xfId="0" applyFont="1"/>
    <xf numFmtId="0" fontId="11" fillId="0" borderId="0" xfId="0" applyFont="1" applyAlignment="1">
      <alignment wrapText="1"/>
    </xf>
    <xf numFmtId="0" fontId="11" fillId="0" borderId="0" xfId="0" applyFont="1" applyAlignment="1">
      <alignment horizontal="left"/>
    </xf>
    <xf numFmtId="0" fontId="10" fillId="0" borderId="0" xfId="7" applyFont="1" applyAlignment="1">
      <alignment horizontal="center"/>
    </xf>
    <xf numFmtId="0" fontId="9" fillId="0" borderId="1" xfId="7" applyFont="1" applyBorder="1" applyAlignment="1">
      <alignment vertical="center" wrapText="1"/>
    </xf>
    <xf numFmtId="4" fontId="9" fillId="0" borderId="1" xfId="7" applyNumberFormat="1" applyFont="1" applyBorder="1" applyAlignment="1">
      <alignment vertical="center"/>
    </xf>
    <xf numFmtId="4" fontId="9" fillId="0" borderId="0" xfId="7" applyNumberFormat="1" applyFont="1" applyAlignment="1">
      <alignment vertical="center"/>
    </xf>
    <xf numFmtId="0" fontId="10" fillId="0" borderId="8" xfId="7" applyFont="1" applyBorder="1" applyAlignment="1">
      <alignment horizontal="center" vertical="center"/>
    </xf>
    <xf numFmtId="0" fontId="10" fillId="0" borderId="9" xfId="7" applyFont="1" applyBorder="1" applyAlignment="1">
      <alignment vertical="center" wrapText="1"/>
    </xf>
    <xf numFmtId="4" fontId="10" fillId="0" borderId="9" xfId="7" applyNumberFormat="1" applyFont="1" applyBorder="1" applyAlignment="1">
      <alignment vertical="center"/>
    </xf>
    <xf numFmtId="0" fontId="9" fillId="0" borderId="3" xfId="7" applyFont="1" applyBorder="1" applyAlignment="1">
      <alignment vertical="center" wrapText="1"/>
    </xf>
    <xf numFmtId="4" fontId="9" fillId="0" borderId="3" xfId="7" applyNumberFormat="1" applyFont="1" applyBorder="1" applyAlignment="1">
      <alignment vertical="center"/>
    </xf>
    <xf numFmtId="0" fontId="10" fillId="0" borderId="8"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10" xfId="7" applyFont="1" applyBorder="1" applyAlignment="1">
      <alignment horizontal="center" vertical="center" wrapText="1"/>
    </xf>
    <xf numFmtId="0" fontId="9" fillId="0" borderId="6" xfId="7" applyFont="1" applyBorder="1" applyAlignment="1">
      <alignment horizontal="center" vertical="center"/>
    </xf>
    <xf numFmtId="4" fontId="10" fillId="2" borderId="7" xfId="7" applyNumberFormat="1" applyFont="1" applyFill="1" applyBorder="1" applyAlignment="1">
      <alignment vertical="center"/>
    </xf>
    <xf numFmtId="0" fontId="9" fillId="0" borderId="4" xfId="7" applyFont="1" applyBorder="1" applyAlignment="1">
      <alignment horizontal="center" vertical="center"/>
    </xf>
    <xf numFmtId="0" fontId="9" fillId="0" borderId="16" xfId="7" applyFont="1" applyBorder="1" applyAlignment="1">
      <alignment horizontal="center" vertical="center"/>
    </xf>
    <xf numFmtId="0" fontId="9" fillId="0" borderId="17" xfId="7" applyFont="1" applyBorder="1" applyAlignment="1">
      <alignment vertical="center" wrapText="1"/>
    </xf>
    <xf numFmtId="4" fontId="9" fillId="0" borderId="17" xfId="7" applyNumberFormat="1" applyFont="1" applyBorder="1" applyAlignment="1">
      <alignment vertical="center"/>
    </xf>
    <xf numFmtId="0" fontId="5" fillId="0" borderId="0" xfId="0" applyFont="1" applyAlignment="1">
      <alignment horizontal="left" indent="3"/>
    </xf>
    <xf numFmtId="0" fontId="13" fillId="0" borderId="8" xfId="0" applyFont="1" applyBorder="1" applyAlignment="1">
      <alignment horizontal="center" vertical="center"/>
    </xf>
    <xf numFmtId="0" fontId="13" fillId="0" borderId="9" xfId="0" applyFont="1" applyBorder="1" applyAlignment="1">
      <alignment horizontal="center" vertical="center" wrapText="1"/>
    </xf>
    <xf numFmtId="4" fontId="13" fillId="0" borderId="9"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14" fillId="0" borderId="0" xfId="0" applyFont="1"/>
    <xf numFmtId="0" fontId="14" fillId="0" borderId="0" xfId="0" applyFont="1" applyAlignment="1">
      <alignment horizontal="center"/>
    </xf>
    <xf numFmtId="0" fontId="14" fillId="0" borderId="0" xfId="0" applyFont="1" applyAlignment="1">
      <alignment wrapText="1"/>
    </xf>
    <xf numFmtId="4" fontId="14" fillId="0" borderId="0" xfId="0" applyNumberFormat="1" applyFont="1"/>
    <xf numFmtId="0" fontId="13" fillId="0" borderId="0" xfId="0" applyFont="1" applyAlignment="1">
      <alignment wrapText="1"/>
    </xf>
    <xf numFmtId="4" fontId="13" fillId="0" borderId="0" xfId="0" applyNumberFormat="1" applyFont="1"/>
    <xf numFmtId="0" fontId="13" fillId="0" borderId="0" xfId="0" applyFont="1" applyAlignment="1">
      <alignment horizontal="left"/>
    </xf>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0" fontId="16" fillId="0" borderId="10" xfId="7" applyFont="1" applyBorder="1" applyAlignment="1">
      <alignment horizontal="center" vertical="center" wrapText="1"/>
    </xf>
    <xf numFmtId="49" fontId="9" fillId="0" borderId="4" xfId="7" applyNumberFormat="1" applyFont="1" applyBorder="1" applyAlignment="1">
      <alignment horizontal="center" vertical="center"/>
    </xf>
    <xf numFmtId="4" fontId="15" fillId="0" borderId="0" xfId="7" applyNumberFormat="1" applyFont="1" applyAlignment="1">
      <alignment vertical="center"/>
    </xf>
    <xf numFmtId="4" fontId="10" fillId="2" borderId="18" xfId="7" applyNumberFormat="1" applyFont="1" applyFill="1" applyBorder="1" applyAlignment="1">
      <alignment vertical="center"/>
    </xf>
    <xf numFmtId="4" fontId="10" fillId="2" borderId="21" xfId="7" applyNumberFormat="1" applyFont="1" applyFill="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vertical="center" wrapText="1"/>
    </xf>
    <xf numFmtId="4" fontId="5" fillId="0" borderId="1" xfId="0" applyNumberFormat="1" applyFont="1" applyBorder="1" applyAlignment="1">
      <alignment vertical="center"/>
    </xf>
    <xf numFmtId="4" fontId="6" fillId="2" borderId="5" xfId="0" applyNumberFormat="1" applyFont="1" applyFill="1" applyBorder="1" applyAlignment="1">
      <alignment vertical="center"/>
    </xf>
    <xf numFmtId="0" fontId="5" fillId="0" borderId="6" xfId="0" applyFont="1" applyBorder="1" applyAlignment="1">
      <alignment horizontal="center" vertical="center"/>
    </xf>
    <xf numFmtId="0" fontId="5" fillId="0" borderId="3" xfId="0" applyFont="1" applyBorder="1" applyAlignment="1">
      <alignment vertical="center" wrapText="1"/>
    </xf>
    <xf numFmtId="0" fontId="5" fillId="0" borderId="11" xfId="0" applyFont="1" applyBorder="1" applyAlignment="1">
      <alignment horizontal="center" vertical="center"/>
    </xf>
    <xf numFmtId="0" fontId="5" fillId="0" borderId="2" xfId="0" applyFont="1" applyBorder="1" applyAlignment="1">
      <alignment vertical="center" wrapText="1"/>
    </xf>
    <xf numFmtId="0" fontId="5" fillId="0" borderId="8" xfId="0" applyFont="1" applyBorder="1" applyAlignment="1">
      <alignment horizontal="center" vertical="center"/>
    </xf>
    <xf numFmtId="0" fontId="6" fillId="0" borderId="9" xfId="0" applyFont="1" applyBorder="1" applyAlignment="1">
      <alignment vertical="center" wrapText="1"/>
    </xf>
    <xf numFmtId="0" fontId="5" fillId="0" borderId="19" xfId="0" applyFont="1" applyBorder="1" applyAlignment="1">
      <alignment horizontal="center" vertical="center"/>
    </xf>
    <xf numFmtId="0" fontId="6" fillId="0" borderId="20" xfId="0" applyFont="1" applyBorder="1" applyAlignment="1">
      <alignment vertical="center" wrapText="1"/>
    </xf>
    <xf numFmtId="4" fontId="5" fillId="0" borderId="3" xfId="0" applyNumberFormat="1" applyFont="1" applyBorder="1" applyAlignment="1">
      <alignment vertical="center"/>
    </xf>
    <xf numFmtId="4" fontId="6" fillId="2" borderId="7" xfId="0" applyNumberFormat="1" applyFont="1" applyFill="1" applyBorder="1" applyAlignment="1">
      <alignment vertical="center"/>
    </xf>
    <xf numFmtId="4" fontId="5" fillId="0" borderId="2" xfId="0" applyNumberFormat="1" applyFont="1" applyBorder="1" applyAlignment="1">
      <alignment vertical="center"/>
    </xf>
    <xf numFmtId="4" fontId="6" fillId="2" borderId="12" xfId="0" applyNumberFormat="1" applyFont="1" applyFill="1" applyBorder="1" applyAlignment="1">
      <alignment vertical="center"/>
    </xf>
    <xf numFmtId="4" fontId="6" fillId="0" borderId="9" xfId="0" applyNumberFormat="1" applyFont="1" applyBorder="1" applyAlignment="1">
      <alignment vertical="center"/>
    </xf>
    <xf numFmtId="4" fontId="6" fillId="2" borderId="10" xfId="0" applyNumberFormat="1" applyFont="1" applyFill="1" applyBorder="1" applyAlignment="1">
      <alignment vertical="center"/>
    </xf>
    <xf numFmtId="4" fontId="6" fillId="0" borderId="20" xfId="0" applyNumberFormat="1" applyFont="1" applyBorder="1" applyAlignment="1">
      <alignment vertical="center"/>
    </xf>
    <xf numFmtId="4" fontId="6" fillId="2" borderId="21" xfId="0" applyNumberFormat="1" applyFont="1" applyFill="1" applyBorder="1" applyAlignment="1">
      <alignment vertical="center"/>
    </xf>
    <xf numFmtId="4" fontId="10" fillId="2" borderId="15" xfId="7" applyNumberFormat="1" applyFont="1" applyFill="1" applyBorder="1" applyAlignment="1">
      <alignment vertical="center"/>
    </xf>
    <xf numFmtId="4" fontId="10" fillId="2" borderId="5" xfId="7" applyNumberFormat="1" applyFont="1" applyFill="1" applyBorder="1" applyAlignment="1">
      <alignment vertical="center"/>
    </xf>
    <xf numFmtId="4" fontId="10" fillId="2" borderId="10" xfId="7" applyNumberFormat="1" applyFont="1" applyFill="1" applyBorder="1" applyAlignment="1">
      <alignment vertical="center"/>
    </xf>
    <xf numFmtId="4" fontId="10" fillId="2" borderId="22" xfId="7" applyNumberFormat="1" applyFont="1" applyFill="1" applyBorder="1" applyAlignment="1">
      <alignmen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wrapText="1"/>
    </xf>
    <xf numFmtId="4" fontId="13" fillId="0" borderId="14"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0" fontId="9" fillId="0" borderId="1" xfId="1" applyFont="1" applyBorder="1" applyAlignment="1">
      <alignment horizontal="center" vertical="center"/>
    </xf>
    <xf numFmtId="0" fontId="9" fillId="0" borderId="1" xfId="1" applyFont="1" applyBorder="1" applyAlignment="1">
      <alignment vertical="center" wrapText="1"/>
    </xf>
    <xf numFmtId="4" fontId="9" fillId="0" borderId="1" xfId="1" applyNumberFormat="1" applyFont="1" applyBorder="1" applyAlignment="1">
      <alignment vertical="center"/>
    </xf>
    <xf numFmtId="0" fontId="9" fillId="0" borderId="2" xfId="1" applyFont="1" applyBorder="1" applyAlignment="1">
      <alignment horizontal="center" vertical="center"/>
    </xf>
    <xf numFmtId="0" fontId="9" fillId="0" borderId="2" xfId="1" applyFont="1" applyBorder="1" applyAlignment="1">
      <alignment vertical="center" wrapText="1"/>
    </xf>
    <xf numFmtId="4" fontId="9" fillId="0" borderId="2" xfId="1" applyNumberFormat="1" applyFont="1" applyBorder="1" applyAlignment="1">
      <alignment vertical="center"/>
    </xf>
    <xf numFmtId="0" fontId="9" fillId="0" borderId="8" xfId="1" applyFont="1" applyBorder="1" applyAlignment="1">
      <alignment horizontal="center" vertical="center"/>
    </xf>
    <xf numFmtId="0" fontId="9" fillId="0" borderId="9" xfId="1" applyFont="1" applyBorder="1" applyAlignment="1">
      <alignment vertical="center" wrapText="1"/>
    </xf>
    <xf numFmtId="4" fontId="10" fillId="0" borderId="9" xfId="1" applyNumberFormat="1" applyFont="1" applyBorder="1" applyAlignment="1">
      <alignment vertical="center"/>
    </xf>
    <xf numFmtId="0" fontId="9" fillId="0" borderId="13" xfId="7" applyFont="1" applyBorder="1" applyAlignment="1">
      <alignment horizontal="center" vertical="center"/>
    </xf>
    <xf numFmtId="0" fontId="9" fillId="0" borderId="14" xfId="7" applyFont="1" applyBorder="1" applyAlignment="1">
      <alignment vertical="center" wrapText="1"/>
    </xf>
    <xf numFmtId="0" fontId="9" fillId="0" borderId="11" xfId="7" applyFont="1" applyBorder="1" applyAlignment="1">
      <alignment horizontal="center" vertical="center"/>
    </xf>
    <xf numFmtId="0" fontId="9" fillId="0" borderId="2" xfId="7" applyFont="1" applyBorder="1" applyAlignment="1">
      <alignment vertical="center" wrapText="1"/>
    </xf>
    <xf numFmtId="4" fontId="9" fillId="0" borderId="1" xfId="5" applyNumberFormat="1" applyFont="1" applyBorder="1" applyAlignment="1">
      <alignment vertical="center"/>
    </xf>
    <xf numFmtId="4" fontId="9" fillId="0" borderId="2" xfId="5" applyNumberFormat="1" applyFont="1" applyBorder="1" applyAlignment="1">
      <alignment vertical="center"/>
    </xf>
    <xf numFmtId="4" fontId="10" fillId="0" borderId="9" xfId="5" applyNumberFormat="1" applyFont="1" applyBorder="1" applyAlignment="1">
      <alignment vertical="center"/>
    </xf>
    <xf numFmtId="0" fontId="13" fillId="0" borderId="0" xfId="0" applyFont="1"/>
    <xf numFmtId="0" fontId="7" fillId="0" borderId="0" xfId="0" applyFont="1" applyAlignment="1">
      <alignment horizontal="center"/>
    </xf>
    <xf numFmtId="4" fontId="11" fillId="0" borderId="0" xfId="0" applyNumberFormat="1" applyFont="1" applyAlignment="1">
      <alignment horizontal="center"/>
    </xf>
  </cellXfs>
  <cellStyles count="9">
    <cellStyle name="Звичайний 2" xfId="7"/>
    <cellStyle name="Обычный" xfId="0" builtinId="0"/>
    <cellStyle name="Обычный 2" xfId="1"/>
    <cellStyle name="Обычный 2 2" xfId="5"/>
    <cellStyle name="Обычный 2 2 2" xfId="6"/>
    <cellStyle name="Обычный 3" xfId="2"/>
    <cellStyle name="Обычный 4" xfId="3"/>
    <cellStyle name="Обычный 5" xfId="4"/>
    <cellStyle name="Обычный 6" xfId="8"/>
  </cellStyles>
  <dxfs count="27">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zoomScaleNormal="100" zoomScaleSheetLayoutView="80" workbookViewId="0"/>
  </sheetViews>
  <sheetFormatPr defaultRowHeight="12.75"/>
  <cols>
    <col min="1" max="1" width="12.140625" style="8" customWidth="1"/>
    <col min="2" max="2" width="69.140625" style="9" customWidth="1"/>
    <col min="3" max="3" width="17.28515625" style="3" customWidth="1"/>
    <col min="4" max="4" width="15.7109375" style="3" customWidth="1"/>
    <col min="5" max="5" width="12.28515625" style="3" customWidth="1"/>
    <col min="6" max="16384" width="9.140625" style="2"/>
  </cols>
  <sheetData>
    <row r="1" spans="1:5">
      <c r="A1" s="2"/>
      <c r="B1" s="2"/>
      <c r="C1" s="3" t="s">
        <v>81</v>
      </c>
      <c r="D1" s="2"/>
      <c r="E1" s="2"/>
    </row>
    <row r="2" spans="1:5">
      <c r="A2" s="2"/>
      <c r="B2" s="2"/>
      <c r="C2" s="3" t="s">
        <v>315</v>
      </c>
      <c r="D2" s="2"/>
      <c r="E2" s="2"/>
    </row>
    <row r="3" spans="1:5">
      <c r="A3" s="35"/>
      <c r="B3" s="2"/>
      <c r="C3" s="3" t="s">
        <v>82</v>
      </c>
      <c r="D3" s="2"/>
      <c r="E3" s="2"/>
    </row>
    <row r="4" spans="1:5">
      <c r="A4" s="2"/>
      <c r="B4" s="2"/>
      <c r="C4" s="3" t="s">
        <v>316</v>
      </c>
      <c r="D4" s="2"/>
      <c r="E4" s="2"/>
    </row>
    <row r="5" spans="1:5" ht="10.5" customHeight="1">
      <c r="A5" s="2"/>
      <c r="B5" s="2"/>
      <c r="C5" s="6"/>
      <c r="D5" s="2"/>
      <c r="E5" s="2"/>
    </row>
    <row r="6" spans="1:5" ht="18.75">
      <c r="A6" s="99" t="s">
        <v>83</v>
      </c>
      <c r="B6" s="99"/>
      <c r="C6" s="99"/>
      <c r="D6" s="99"/>
      <c r="E6" s="99"/>
    </row>
    <row r="7" spans="1:5" ht="18.75">
      <c r="A7" s="99" t="s">
        <v>84</v>
      </c>
      <c r="B7" s="99"/>
      <c r="C7" s="99"/>
      <c r="D7" s="99"/>
      <c r="E7" s="99"/>
    </row>
    <row r="8" spans="1:5" ht="18.75">
      <c r="A8" s="99" t="s">
        <v>301</v>
      </c>
      <c r="B8" s="99"/>
      <c r="C8" s="99"/>
      <c r="D8" s="99"/>
      <c r="E8" s="99"/>
    </row>
    <row r="9" spans="1:5" ht="19.5" thickBot="1">
      <c r="A9" s="1"/>
      <c r="B9" s="1"/>
      <c r="C9" s="1"/>
      <c r="D9" s="1"/>
      <c r="E9" s="7" t="s">
        <v>0</v>
      </c>
    </row>
    <row r="10" spans="1:5" s="40" customFormat="1" ht="58.5" customHeight="1">
      <c r="A10" s="78" t="s">
        <v>1</v>
      </c>
      <c r="B10" s="79" t="s">
        <v>2</v>
      </c>
      <c r="C10" s="80" t="s">
        <v>253</v>
      </c>
      <c r="D10" s="80" t="s">
        <v>302</v>
      </c>
      <c r="E10" s="81" t="s">
        <v>85</v>
      </c>
    </row>
    <row r="11" spans="1:5" s="40" customFormat="1" ht="27" customHeight="1">
      <c r="A11" s="54" t="s">
        <v>3</v>
      </c>
      <c r="B11" s="55" t="s">
        <v>4</v>
      </c>
      <c r="C11" s="56">
        <v>158600000</v>
      </c>
      <c r="D11" s="56">
        <v>172478501.59999999</v>
      </c>
      <c r="E11" s="57">
        <f t="shared" ref="E11:E28" si="0">IF(C11=0,0,D11/C11*100)</f>
        <v>108.7506315258512</v>
      </c>
    </row>
    <row r="12" spans="1:5" s="40" customFormat="1" ht="28.5" customHeight="1">
      <c r="A12" s="54" t="s">
        <v>5</v>
      </c>
      <c r="B12" s="55" t="s">
        <v>6</v>
      </c>
      <c r="C12" s="56">
        <v>7584980</v>
      </c>
      <c r="D12" s="56">
        <v>8323105.4000000004</v>
      </c>
      <c r="E12" s="57">
        <f t="shared" si="0"/>
        <v>109.73140865236297</v>
      </c>
    </row>
    <row r="13" spans="1:5" s="40" customFormat="1" ht="27" customHeight="1">
      <c r="A13" s="54" t="s">
        <v>7</v>
      </c>
      <c r="B13" s="55" t="s">
        <v>8</v>
      </c>
      <c r="C13" s="56">
        <v>1400000</v>
      </c>
      <c r="D13" s="56">
        <v>1403295.55</v>
      </c>
      <c r="E13" s="57">
        <f t="shared" si="0"/>
        <v>100.23539642857142</v>
      </c>
    </row>
    <row r="14" spans="1:5" s="40" customFormat="1" ht="24.75" customHeight="1">
      <c r="A14" s="54">
        <v>11011300</v>
      </c>
      <c r="B14" s="55" t="s">
        <v>254</v>
      </c>
      <c r="C14" s="56">
        <v>175000</v>
      </c>
      <c r="D14" s="56">
        <v>192905.74</v>
      </c>
      <c r="E14" s="57">
        <f t="shared" si="0"/>
        <v>110.23185142857142</v>
      </c>
    </row>
    <row r="15" spans="1:5" s="40" customFormat="1" ht="25.5" customHeight="1">
      <c r="A15" s="54" t="s">
        <v>9</v>
      </c>
      <c r="B15" s="55" t="s">
        <v>10</v>
      </c>
      <c r="C15" s="56">
        <v>35870</v>
      </c>
      <c r="D15" s="56">
        <v>35878.18</v>
      </c>
      <c r="E15" s="57">
        <f t="shared" si="0"/>
        <v>100.02280457206581</v>
      </c>
    </row>
    <row r="16" spans="1:5" s="40" customFormat="1" ht="26.25" customHeight="1">
      <c r="A16" s="54" t="s">
        <v>11</v>
      </c>
      <c r="B16" s="55" t="s">
        <v>12</v>
      </c>
      <c r="C16" s="56">
        <v>23900</v>
      </c>
      <c r="D16" s="56">
        <v>23989.25</v>
      </c>
      <c r="E16" s="57">
        <f t="shared" si="0"/>
        <v>100.37343096234311</v>
      </c>
    </row>
    <row r="17" spans="1:5" s="40" customFormat="1" ht="39.75" customHeight="1">
      <c r="A17" s="54" t="s">
        <v>13</v>
      </c>
      <c r="B17" s="55" t="s">
        <v>14</v>
      </c>
      <c r="C17" s="56">
        <v>29000</v>
      </c>
      <c r="D17" s="56">
        <v>29444.76</v>
      </c>
      <c r="E17" s="57">
        <f t="shared" si="0"/>
        <v>101.5336551724138</v>
      </c>
    </row>
    <row r="18" spans="1:5" s="40" customFormat="1" ht="25.5">
      <c r="A18" s="54" t="s">
        <v>15</v>
      </c>
      <c r="B18" s="55" t="s">
        <v>16</v>
      </c>
      <c r="C18" s="56">
        <v>480000</v>
      </c>
      <c r="D18" s="56">
        <v>480216.63</v>
      </c>
      <c r="E18" s="57">
        <f t="shared" si="0"/>
        <v>100.04513125000001</v>
      </c>
    </row>
    <row r="19" spans="1:5" s="40" customFormat="1" ht="24.75" customHeight="1">
      <c r="A19" s="54" t="s">
        <v>17</v>
      </c>
      <c r="B19" s="55" t="s">
        <v>18</v>
      </c>
      <c r="C19" s="56">
        <v>37300</v>
      </c>
      <c r="D19" s="56">
        <v>37300</v>
      </c>
      <c r="E19" s="57">
        <f t="shared" si="0"/>
        <v>100</v>
      </c>
    </row>
    <row r="20" spans="1:5" s="40" customFormat="1" ht="17.25" customHeight="1">
      <c r="A20" s="54" t="s">
        <v>19</v>
      </c>
      <c r="B20" s="55" t="s">
        <v>20</v>
      </c>
      <c r="C20" s="56">
        <v>2100000</v>
      </c>
      <c r="D20" s="56">
        <v>2152784.08</v>
      </c>
      <c r="E20" s="57">
        <f t="shared" si="0"/>
        <v>102.51352761904762</v>
      </c>
    </row>
    <row r="21" spans="1:5" s="40" customFormat="1" ht="16.5" customHeight="1">
      <c r="A21" s="54" t="s">
        <v>21</v>
      </c>
      <c r="B21" s="55" t="s">
        <v>20</v>
      </c>
      <c r="C21" s="56">
        <v>12700000</v>
      </c>
      <c r="D21" s="56">
        <v>13176292.1</v>
      </c>
      <c r="E21" s="57">
        <f t="shared" si="0"/>
        <v>103.75033149606298</v>
      </c>
    </row>
    <row r="22" spans="1:5" s="40" customFormat="1" ht="52.5" customHeight="1">
      <c r="A22" s="54" t="s">
        <v>22</v>
      </c>
      <c r="B22" s="55" t="s">
        <v>23</v>
      </c>
      <c r="C22" s="56">
        <v>4900000</v>
      </c>
      <c r="D22" s="56">
        <v>5311595.1900000004</v>
      </c>
      <c r="E22" s="57">
        <f t="shared" si="0"/>
        <v>108.39990183673468</v>
      </c>
    </row>
    <row r="23" spans="1:5" s="40" customFormat="1" ht="42" customHeight="1">
      <c r="A23" s="54" t="s">
        <v>24</v>
      </c>
      <c r="B23" s="55" t="s">
        <v>25</v>
      </c>
      <c r="C23" s="56">
        <v>3500000</v>
      </c>
      <c r="D23" s="56">
        <v>3548816.75</v>
      </c>
      <c r="E23" s="57">
        <f t="shared" si="0"/>
        <v>101.39476428571427</v>
      </c>
    </row>
    <row r="24" spans="1:5" s="40" customFormat="1" ht="30" customHeight="1">
      <c r="A24" s="54" t="s">
        <v>26</v>
      </c>
      <c r="B24" s="55" t="s">
        <v>27</v>
      </c>
      <c r="C24" s="56">
        <v>48500</v>
      </c>
      <c r="D24" s="56">
        <v>49105.68</v>
      </c>
      <c r="E24" s="57">
        <f t="shared" si="0"/>
        <v>101.24882474226804</v>
      </c>
    </row>
    <row r="25" spans="1:5" s="40" customFormat="1" ht="25.5">
      <c r="A25" s="54" t="s">
        <v>28</v>
      </c>
      <c r="B25" s="55" t="s">
        <v>29</v>
      </c>
      <c r="C25" s="56">
        <v>1200000</v>
      </c>
      <c r="D25" s="56">
        <v>1237462.72</v>
      </c>
      <c r="E25" s="57">
        <f t="shared" si="0"/>
        <v>103.12189333333333</v>
      </c>
    </row>
    <row r="26" spans="1:5" s="40" customFormat="1" ht="25.5">
      <c r="A26" s="54" t="s">
        <v>30</v>
      </c>
      <c r="B26" s="55" t="s">
        <v>31</v>
      </c>
      <c r="C26" s="56">
        <v>2470000</v>
      </c>
      <c r="D26" s="56">
        <v>2586624.66</v>
      </c>
      <c r="E26" s="57">
        <f t="shared" si="0"/>
        <v>104.72164615384617</v>
      </c>
    </row>
    <row r="27" spans="1:5" s="40" customFormat="1" ht="25.5">
      <c r="A27" s="54" t="s">
        <v>32</v>
      </c>
      <c r="B27" s="55" t="s">
        <v>33</v>
      </c>
      <c r="C27" s="56">
        <v>4800000</v>
      </c>
      <c r="D27" s="56">
        <v>4888015.1500000004</v>
      </c>
      <c r="E27" s="57">
        <f t="shared" si="0"/>
        <v>101.83364895833333</v>
      </c>
    </row>
    <row r="28" spans="1:5" s="40" customFormat="1" ht="15" customHeight="1">
      <c r="A28" s="54" t="s">
        <v>34</v>
      </c>
      <c r="B28" s="55" t="s">
        <v>35</v>
      </c>
      <c r="C28" s="56">
        <v>25550000</v>
      </c>
      <c r="D28" s="56">
        <v>25557869.690000001</v>
      </c>
      <c r="E28" s="57">
        <f t="shared" si="0"/>
        <v>100.03080113502935</v>
      </c>
    </row>
    <row r="29" spans="1:5" s="40" customFormat="1" ht="15.75" customHeight="1">
      <c r="A29" s="54" t="s">
        <v>36</v>
      </c>
      <c r="B29" s="55" t="s">
        <v>37</v>
      </c>
      <c r="C29" s="56">
        <v>12670000</v>
      </c>
      <c r="D29" s="56">
        <v>12690576.83</v>
      </c>
      <c r="E29" s="57">
        <f t="shared" ref="E29:E47" si="1">IF(C29=0,0,D29/C29*100)</f>
        <v>100.16240591949487</v>
      </c>
    </row>
    <row r="30" spans="1:5" s="40" customFormat="1" ht="15.75" customHeight="1">
      <c r="A30" s="54" t="s">
        <v>38</v>
      </c>
      <c r="B30" s="55" t="s">
        <v>39</v>
      </c>
      <c r="C30" s="56">
        <v>1390000</v>
      </c>
      <c r="D30" s="56">
        <v>1456971.84</v>
      </c>
      <c r="E30" s="57">
        <f t="shared" si="1"/>
        <v>104.81811798561151</v>
      </c>
    </row>
    <row r="31" spans="1:5" s="40" customFormat="1" ht="15.75" customHeight="1">
      <c r="A31" s="54" t="s">
        <v>40</v>
      </c>
      <c r="B31" s="55" t="s">
        <v>41</v>
      </c>
      <c r="C31" s="56">
        <v>800000</v>
      </c>
      <c r="D31" s="56">
        <v>856002.53</v>
      </c>
      <c r="E31" s="57">
        <f t="shared" si="1"/>
        <v>107.00031625</v>
      </c>
    </row>
    <row r="32" spans="1:5" s="40" customFormat="1" ht="16.5" customHeight="1">
      <c r="A32" s="54" t="s">
        <v>42</v>
      </c>
      <c r="B32" s="55" t="s">
        <v>43</v>
      </c>
      <c r="C32" s="56">
        <v>31250</v>
      </c>
      <c r="D32" s="56">
        <v>31250</v>
      </c>
      <c r="E32" s="57">
        <f t="shared" si="1"/>
        <v>100</v>
      </c>
    </row>
    <row r="33" spans="1:5" s="40" customFormat="1" ht="18" customHeight="1">
      <c r="A33" s="54" t="s">
        <v>44</v>
      </c>
      <c r="B33" s="55" t="s">
        <v>45</v>
      </c>
      <c r="C33" s="56">
        <v>36350</v>
      </c>
      <c r="D33" s="56">
        <v>36358.339999999997</v>
      </c>
      <c r="E33" s="57">
        <f t="shared" si="1"/>
        <v>100.02294360385145</v>
      </c>
    </row>
    <row r="34" spans="1:5" s="40" customFormat="1" ht="14.25" customHeight="1">
      <c r="A34" s="54" t="s">
        <v>46</v>
      </c>
      <c r="B34" s="55" t="s">
        <v>47</v>
      </c>
      <c r="C34" s="56">
        <v>32000</v>
      </c>
      <c r="D34" s="56">
        <v>33617.4</v>
      </c>
      <c r="E34" s="57">
        <f t="shared" si="1"/>
        <v>105.05437500000001</v>
      </c>
    </row>
    <row r="35" spans="1:5" s="40" customFormat="1" ht="17.25" customHeight="1">
      <c r="A35" s="54" t="s">
        <v>48</v>
      </c>
      <c r="B35" s="55" t="s">
        <v>49</v>
      </c>
      <c r="C35" s="56">
        <v>4100000</v>
      </c>
      <c r="D35" s="56">
        <v>4134615.3</v>
      </c>
      <c r="E35" s="57">
        <f t="shared" si="1"/>
        <v>100.84427560975608</v>
      </c>
    </row>
    <row r="36" spans="1:5" s="40" customFormat="1" ht="18.75" customHeight="1">
      <c r="A36" s="54" t="s">
        <v>50</v>
      </c>
      <c r="B36" s="55" t="s">
        <v>51</v>
      </c>
      <c r="C36" s="56">
        <v>36649532.990000002</v>
      </c>
      <c r="D36" s="56">
        <v>38014728.32</v>
      </c>
      <c r="E36" s="57">
        <f t="shared" si="1"/>
        <v>103.72500061698602</v>
      </c>
    </row>
    <row r="37" spans="1:5" s="40" customFormat="1" ht="40.5" customHeight="1">
      <c r="A37" s="54" t="s">
        <v>52</v>
      </c>
      <c r="B37" s="55" t="s">
        <v>53</v>
      </c>
      <c r="C37" s="56">
        <v>1550000</v>
      </c>
      <c r="D37" s="56">
        <v>1568060.4</v>
      </c>
      <c r="E37" s="57">
        <f t="shared" si="1"/>
        <v>101.16518709677418</v>
      </c>
    </row>
    <row r="38" spans="1:5" s="40" customFormat="1" ht="25.5">
      <c r="A38" s="54" t="s">
        <v>255</v>
      </c>
      <c r="B38" s="55" t="s">
        <v>256</v>
      </c>
      <c r="C38" s="56">
        <v>379900</v>
      </c>
      <c r="D38" s="56">
        <v>379902</v>
      </c>
      <c r="E38" s="57">
        <f t="shared" si="1"/>
        <v>100.00052645433009</v>
      </c>
    </row>
    <row r="39" spans="1:5" s="40" customFormat="1" ht="18.75" customHeight="1">
      <c r="A39" s="54" t="s">
        <v>55</v>
      </c>
      <c r="B39" s="55" t="s">
        <v>56</v>
      </c>
      <c r="C39" s="56">
        <v>56000</v>
      </c>
      <c r="D39" s="56">
        <v>56933</v>
      </c>
      <c r="E39" s="57">
        <f t="shared" si="1"/>
        <v>101.66607142857143</v>
      </c>
    </row>
    <row r="40" spans="1:5" s="40" customFormat="1" ht="51.75" customHeight="1">
      <c r="A40" s="54" t="s">
        <v>57</v>
      </c>
      <c r="B40" s="55" t="s">
        <v>58</v>
      </c>
      <c r="C40" s="56">
        <v>91300</v>
      </c>
      <c r="D40" s="56">
        <v>91343.19</v>
      </c>
      <c r="E40" s="57">
        <f t="shared" si="1"/>
        <v>100.0473055859803</v>
      </c>
    </row>
    <row r="41" spans="1:5" s="40" customFormat="1" ht="45.75" customHeight="1">
      <c r="A41" s="54" t="s">
        <v>59</v>
      </c>
      <c r="B41" s="55" t="s">
        <v>60</v>
      </c>
      <c r="C41" s="56">
        <v>1420</v>
      </c>
      <c r="D41" s="56">
        <v>1420</v>
      </c>
      <c r="E41" s="57">
        <f t="shared" si="1"/>
        <v>100</v>
      </c>
    </row>
    <row r="42" spans="1:5" s="40" customFormat="1" ht="15" customHeight="1">
      <c r="A42" s="54" t="s">
        <v>61</v>
      </c>
      <c r="B42" s="55" t="s">
        <v>62</v>
      </c>
      <c r="C42" s="56">
        <v>1380000</v>
      </c>
      <c r="D42" s="56">
        <v>1383987.16</v>
      </c>
      <c r="E42" s="57">
        <f t="shared" si="1"/>
        <v>100.28892463768115</v>
      </c>
    </row>
    <row r="43" spans="1:5" s="40" customFormat="1" ht="25.5">
      <c r="A43" s="54" t="s">
        <v>63</v>
      </c>
      <c r="B43" s="55" t="s">
        <v>64</v>
      </c>
      <c r="C43" s="56">
        <v>195000</v>
      </c>
      <c r="D43" s="56">
        <v>198912.4</v>
      </c>
      <c r="E43" s="57">
        <f t="shared" si="1"/>
        <v>102.00635897435897</v>
      </c>
    </row>
    <row r="44" spans="1:5" s="40" customFormat="1" ht="25.5">
      <c r="A44" s="54" t="s">
        <v>65</v>
      </c>
      <c r="B44" s="55" t="s">
        <v>66</v>
      </c>
      <c r="C44" s="56">
        <v>45000</v>
      </c>
      <c r="D44" s="56">
        <v>45939.26</v>
      </c>
      <c r="E44" s="57">
        <f t="shared" si="1"/>
        <v>102.08724444444445</v>
      </c>
    </row>
    <row r="45" spans="1:5" s="40" customFormat="1" ht="25.5">
      <c r="A45" s="54" t="s">
        <v>67</v>
      </c>
      <c r="B45" s="55" t="s">
        <v>68</v>
      </c>
      <c r="C45" s="56">
        <v>5500</v>
      </c>
      <c r="D45" s="56">
        <v>5610</v>
      </c>
      <c r="E45" s="57">
        <f t="shared" si="1"/>
        <v>102</v>
      </c>
    </row>
    <row r="46" spans="1:5" s="40" customFormat="1" ht="15">
      <c r="A46" s="54" t="s">
        <v>69</v>
      </c>
      <c r="B46" s="55" t="s">
        <v>54</v>
      </c>
      <c r="C46" s="56">
        <v>749270</v>
      </c>
      <c r="D46" s="56">
        <v>749274.9</v>
      </c>
      <c r="E46" s="57">
        <f t="shared" si="1"/>
        <v>100.00065396986399</v>
      </c>
    </row>
    <row r="47" spans="1:5" s="40" customFormat="1" ht="86.25" customHeight="1">
      <c r="A47" s="54">
        <v>24062200</v>
      </c>
      <c r="B47" s="55" t="s">
        <v>272</v>
      </c>
      <c r="C47" s="56">
        <v>157090</v>
      </c>
      <c r="D47" s="56">
        <v>157090.54999999999</v>
      </c>
      <c r="E47" s="57">
        <f t="shared" si="1"/>
        <v>100.00035011776687</v>
      </c>
    </row>
    <row r="48" spans="1:5" s="40" customFormat="1" ht="25.5">
      <c r="A48" s="54" t="s">
        <v>257</v>
      </c>
      <c r="B48" s="55" t="s">
        <v>258</v>
      </c>
      <c r="C48" s="56">
        <v>541</v>
      </c>
      <c r="D48" s="56">
        <v>541.41</v>
      </c>
      <c r="E48" s="57">
        <f t="shared" ref="E48:E62" si="2">IF(C48=0,0,D48/C48*100)</f>
        <v>100.07578558225507</v>
      </c>
    </row>
    <row r="49" spans="1:5" s="40" customFormat="1" ht="25.5" customHeight="1">
      <c r="A49" s="54">
        <v>41033300</v>
      </c>
      <c r="B49" s="55" t="s">
        <v>304</v>
      </c>
      <c r="C49" s="56">
        <v>3856000</v>
      </c>
      <c r="D49" s="56">
        <v>1721552.99</v>
      </c>
      <c r="E49" s="57">
        <f t="shared" si="2"/>
        <v>44.646083765560171</v>
      </c>
    </row>
    <row r="50" spans="1:5" s="40" customFormat="1" ht="43.5" customHeight="1">
      <c r="A50" s="54">
        <v>41033500</v>
      </c>
      <c r="B50" s="55" t="s">
        <v>282</v>
      </c>
      <c r="C50" s="56">
        <v>9374700</v>
      </c>
      <c r="D50" s="56">
        <v>5669925.5199999996</v>
      </c>
      <c r="E50" s="57">
        <f t="shared" si="2"/>
        <v>60.481140943176847</v>
      </c>
    </row>
    <row r="51" spans="1:5" s="40" customFormat="1" ht="15">
      <c r="A51" s="54" t="s">
        <v>70</v>
      </c>
      <c r="B51" s="55" t="s">
        <v>71</v>
      </c>
      <c r="C51" s="56">
        <v>105031300</v>
      </c>
      <c r="D51" s="56">
        <v>105031300</v>
      </c>
      <c r="E51" s="57">
        <f t="shared" si="2"/>
        <v>100</v>
      </c>
    </row>
    <row r="52" spans="1:5" s="40" customFormat="1" ht="26.25" customHeight="1">
      <c r="A52" s="54">
        <v>41036500</v>
      </c>
      <c r="B52" s="55" t="s">
        <v>283</v>
      </c>
      <c r="C52" s="56">
        <v>5504642</v>
      </c>
      <c r="D52" s="56">
        <v>4421200.4000000004</v>
      </c>
      <c r="E52" s="57">
        <f t="shared" si="2"/>
        <v>80.317673701577689</v>
      </c>
    </row>
    <row r="53" spans="1:5" s="40" customFormat="1" ht="15.75" customHeight="1">
      <c r="A53" s="54">
        <v>41044000</v>
      </c>
      <c r="B53" s="55" t="s">
        <v>284</v>
      </c>
      <c r="C53" s="56">
        <v>53042.5</v>
      </c>
      <c r="D53" s="56">
        <v>53038.44</v>
      </c>
      <c r="E53" s="57">
        <f t="shared" si="2"/>
        <v>99.992345760475104</v>
      </c>
    </row>
    <row r="54" spans="1:5" s="40" customFormat="1" ht="50.25" customHeight="1">
      <c r="A54" s="54">
        <v>41050400</v>
      </c>
      <c r="B54" s="55" t="s">
        <v>285</v>
      </c>
      <c r="C54" s="56">
        <v>2293341</v>
      </c>
      <c r="D54" s="56">
        <v>2293341</v>
      </c>
      <c r="E54" s="57">
        <f t="shared" si="2"/>
        <v>100</v>
      </c>
    </row>
    <row r="55" spans="1:5" s="40" customFormat="1" ht="25.5">
      <c r="A55" s="54" t="s">
        <v>72</v>
      </c>
      <c r="B55" s="55" t="s">
        <v>73</v>
      </c>
      <c r="C55" s="56">
        <v>3114656</v>
      </c>
      <c r="D55" s="56">
        <v>3104225.71</v>
      </c>
      <c r="E55" s="57">
        <f t="shared" si="2"/>
        <v>99.665122247850164</v>
      </c>
    </row>
    <row r="56" spans="1:5" s="40" customFormat="1" ht="36.75" customHeight="1">
      <c r="A56" s="54">
        <v>41051200</v>
      </c>
      <c r="B56" s="55" t="s">
        <v>273</v>
      </c>
      <c r="C56" s="56">
        <v>571800</v>
      </c>
      <c r="D56" s="56">
        <v>571795.68000000005</v>
      </c>
      <c r="E56" s="57">
        <f t="shared" si="2"/>
        <v>99.999244491080802</v>
      </c>
    </row>
    <row r="57" spans="1:5" s="40" customFormat="1" ht="36.75" customHeight="1">
      <c r="A57" s="54">
        <v>41051400</v>
      </c>
      <c r="B57" s="55" t="s">
        <v>286</v>
      </c>
      <c r="C57" s="56">
        <v>1568138</v>
      </c>
      <c r="D57" s="56">
        <v>1568138</v>
      </c>
      <c r="E57" s="57">
        <f t="shared" si="2"/>
        <v>100</v>
      </c>
    </row>
    <row r="58" spans="1:5" s="40" customFormat="1" ht="38.25" customHeight="1">
      <c r="A58" s="54">
        <v>41051700</v>
      </c>
      <c r="B58" s="55" t="s">
        <v>274</v>
      </c>
      <c r="C58" s="56">
        <v>8750</v>
      </c>
      <c r="D58" s="56">
        <v>8747.16</v>
      </c>
      <c r="E58" s="57">
        <f t="shared" si="2"/>
        <v>99.96754285714286</v>
      </c>
    </row>
    <row r="59" spans="1:5" s="40" customFormat="1" ht="15">
      <c r="A59" s="54" t="s">
        <v>74</v>
      </c>
      <c r="B59" s="55" t="s">
        <v>75</v>
      </c>
      <c r="C59" s="56">
        <v>8926475</v>
      </c>
      <c r="D59" s="56">
        <v>8870130.8900000006</v>
      </c>
      <c r="E59" s="57">
        <f t="shared" si="2"/>
        <v>99.368797761714461</v>
      </c>
    </row>
    <row r="60" spans="1:5" s="40" customFormat="1" ht="39" thickBot="1">
      <c r="A60" s="60" t="s">
        <v>76</v>
      </c>
      <c r="B60" s="61" t="s">
        <v>77</v>
      </c>
      <c r="C60" s="68">
        <v>90951</v>
      </c>
      <c r="D60" s="68">
        <v>90951</v>
      </c>
      <c r="E60" s="69">
        <f t="shared" si="2"/>
        <v>100</v>
      </c>
    </row>
    <row r="61" spans="1:5" s="40" customFormat="1" ht="17.25" customHeight="1" thickBot="1">
      <c r="A61" s="62" t="s">
        <v>78</v>
      </c>
      <c r="B61" s="63" t="s">
        <v>79</v>
      </c>
      <c r="C61" s="70">
        <f>SUM(C11:C48)</f>
        <v>285954703.99000001</v>
      </c>
      <c r="D61" s="70">
        <f>SUM(D11:D48)</f>
        <v>303406337.96000004</v>
      </c>
      <c r="E61" s="71">
        <f t="shared" si="2"/>
        <v>106.10293648836438</v>
      </c>
    </row>
    <row r="62" spans="1:5" s="40" customFormat="1" ht="20.25" customHeight="1" thickBot="1">
      <c r="A62" s="64" t="s">
        <v>78</v>
      </c>
      <c r="B62" s="65" t="s">
        <v>80</v>
      </c>
      <c r="C62" s="72">
        <f>SUM(C11:C60)</f>
        <v>426348499.49000001</v>
      </c>
      <c r="D62" s="72">
        <f>SUM(D11:D60)</f>
        <v>436810684.75</v>
      </c>
      <c r="E62" s="73">
        <f t="shared" si="2"/>
        <v>102.45390455754269</v>
      </c>
    </row>
    <row r="63" spans="1:5" s="40" customFormat="1" ht="15">
      <c r="A63" s="41"/>
      <c r="B63" s="42"/>
      <c r="C63" s="43"/>
      <c r="D63" s="43"/>
      <c r="E63" s="43"/>
    </row>
    <row r="64" spans="1:5" s="40" customFormat="1" ht="15">
      <c r="A64" s="41"/>
      <c r="B64" s="42"/>
      <c r="C64" s="43"/>
      <c r="D64" s="43"/>
      <c r="E64" s="43"/>
    </row>
    <row r="65" spans="1:5" s="98" customFormat="1" ht="15.75">
      <c r="A65" s="16" t="s">
        <v>317</v>
      </c>
      <c r="B65" s="15"/>
      <c r="C65" s="100" t="s">
        <v>318</v>
      </c>
      <c r="D65" s="100"/>
      <c r="E65" s="100"/>
    </row>
    <row r="66" spans="1:5" s="40" customFormat="1" ht="15">
      <c r="A66" s="46"/>
      <c r="B66" s="44"/>
      <c r="C66" s="45"/>
      <c r="D66" s="45"/>
      <c r="E66" s="43"/>
    </row>
    <row r="67" spans="1:5" s="40" customFormat="1" ht="15">
      <c r="A67" s="41"/>
      <c r="B67" s="42"/>
      <c r="C67" s="43"/>
      <c r="D67" s="43"/>
      <c r="E67" s="43"/>
    </row>
    <row r="68" spans="1:5" s="40" customFormat="1" ht="15">
      <c r="A68" s="41"/>
      <c r="B68" s="42"/>
      <c r="C68" s="43"/>
      <c r="D68" s="43"/>
      <c r="E68" s="43"/>
    </row>
    <row r="69" spans="1:5" s="40" customFormat="1" ht="15">
      <c r="A69" s="41"/>
      <c r="B69" s="42"/>
      <c r="C69" s="43"/>
      <c r="D69" s="43"/>
      <c r="E69" s="43"/>
    </row>
    <row r="70" spans="1:5" s="40" customFormat="1" ht="15">
      <c r="A70" s="41"/>
      <c r="B70" s="42"/>
      <c r="C70" s="43"/>
      <c r="D70" s="43"/>
      <c r="E70" s="43"/>
    </row>
  </sheetData>
  <mergeCells count="4">
    <mergeCell ref="A6:E6"/>
    <mergeCell ref="A8:E8"/>
    <mergeCell ref="A7:E7"/>
    <mergeCell ref="C65:E65"/>
  </mergeCells>
  <conditionalFormatting sqref="A15:A37 A11:A13 A51:A62 A39:A47">
    <cfRule type="expression" dxfId="26" priority="8" stopIfTrue="1">
      <formula>#REF!=1</formula>
    </cfRule>
  </conditionalFormatting>
  <conditionalFormatting sqref="B15:B37 C48:E50 C14:E38 B39:E47 B51:E62 B11:E13">
    <cfRule type="expression" dxfId="25" priority="9" stopIfTrue="1">
      <formula>#REF!=1</formula>
    </cfRule>
  </conditionalFormatting>
  <conditionalFormatting sqref="A14">
    <cfRule type="expression" dxfId="24" priority="6" stopIfTrue="1">
      <formula>XFC14=1</formula>
    </cfRule>
  </conditionalFormatting>
  <conditionalFormatting sqref="A38 B14">
    <cfRule type="expression" dxfId="23" priority="3" stopIfTrue="1">
      <formula>XFB14=1</formula>
    </cfRule>
  </conditionalFormatting>
  <conditionalFormatting sqref="B38">
    <cfRule type="expression" dxfId="22" priority="4" stopIfTrue="1">
      <formula>XFB38=1</formula>
    </cfRule>
  </conditionalFormatting>
  <conditionalFormatting sqref="A48:A50">
    <cfRule type="expression" dxfId="21" priority="1" stopIfTrue="1">
      <formula>XFB48=1</formula>
    </cfRule>
  </conditionalFormatting>
  <conditionalFormatting sqref="B48:B50">
    <cfRule type="expression" dxfId="20" priority="2" stopIfTrue="1">
      <formula>XFB48=1</formula>
    </cfRule>
  </conditionalFormatting>
  <pageMargins left="0.98425196850393704" right="0.98425196850393704" top="0.98425196850393704" bottom="0.98425196850393704" header="0.51181102362204722" footer="0.51181102362204722"/>
  <pageSetup paperSize="9" scale="7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100" zoomScaleSheetLayoutView="100" workbookViewId="0"/>
  </sheetViews>
  <sheetFormatPr defaultRowHeight="12.75"/>
  <cols>
    <col min="1" max="1" width="9.28515625" style="2" customWidth="1"/>
    <col min="2" max="2" width="57.140625" style="2" customWidth="1"/>
    <col min="3" max="4" width="15.7109375" style="2" customWidth="1"/>
    <col min="5" max="5" width="9" style="2" customWidth="1"/>
    <col min="6" max="16384" width="9.140625" style="2"/>
  </cols>
  <sheetData>
    <row r="1" spans="1:5">
      <c r="C1" s="3" t="s">
        <v>110</v>
      </c>
    </row>
    <row r="2" spans="1:5">
      <c r="A2" s="4"/>
      <c r="B2" s="10"/>
      <c r="C2" s="12" t="str">
        <f>'Додаток 1'!C2</f>
        <v xml:space="preserve">до  рішення </v>
      </c>
      <c r="E2" s="5"/>
    </row>
    <row r="3" spans="1:5">
      <c r="A3" s="4"/>
      <c r="B3" s="10"/>
      <c r="C3" s="12" t="str">
        <f>'Додаток 1'!C3</f>
        <v>Здолбунівської міської ради</v>
      </c>
      <c r="E3" s="5"/>
    </row>
    <row r="4" spans="1:5">
      <c r="A4" s="4"/>
      <c r="B4" s="10"/>
      <c r="C4" s="12" t="str">
        <f>'Додаток 1'!C4</f>
        <v xml:space="preserve">від 10 березня 2025 року № 2581 </v>
      </c>
      <c r="E4" s="5"/>
    </row>
    <row r="5" spans="1:5" ht="5.25" customHeight="1">
      <c r="A5" s="4"/>
      <c r="B5" s="10"/>
      <c r="C5" s="12"/>
      <c r="D5" s="12"/>
      <c r="E5" s="5"/>
    </row>
    <row r="6" spans="1:5" ht="18.75">
      <c r="A6" s="4"/>
      <c r="B6" s="99" t="s">
        <v>107</v>
      </c>
      <c r="C6" s="99"/>
      <c r="D6" s="99"/>
      <c r="E6" s="5"/>
    </row>
    <row r="7" spans="1:5" ht="18.75">
      <c r="A7" s="4"/>
      <c r="B7" s="99" t="s">
        <v>84</v>
      </c>
      <c r="C7" s="99"/>
      <c r="D7" s="99"/>
      <c r="E7" s="5"/>
    </row>
    <row r="8" spans="1:5" ht="18.75">
      <c r="A8" s="4"/>
      <c r="B8" s="99" t="s">
        <v>301</v>
      </c>
      <c r="C8" s="99"/>
      <c r="D8" s="99"/>
      <c r="E8" s="5"/>
    </row>
    <row r="9" spans="1:5" ht="11.25" customHeight="1" thickBot="1">
      <c r="E9" s="11" t="s">
        <v>0</v>
      </c>
    </row>
    <row r="10" spans="1:5" s="40" customFormat="1" ht="48" customHeight="1" thickBot="1">
      <c r="A10" s="36" t="s">
        <v>1</v>
      </c>
      <c r="B10" s="37" t="s">
        <v>2</v>
      </c>
      <c r="C10" s="38" t="s">
        <v>253</v>
      </c>
      <c r="D10" s="38" t="s">
        <v>303</v>
      </c>
      <c r="E10" s="39" t="s">
        <v>85</v>
      </c>
    </row>
    <row r="11" spans="1:5" s="40" customFormat="1" ht="51.75" customHeight="1">
      <c r="A11" s="58" t="s">
        <v>86</v>
      </c>
      <c r="B11" s="59" t="s">
        <v>87</v>
      </c>
      <c r="C11" s="66">
        <v>1220000</v>
      </c>
      <c r="D11" s="66">
        <v>1202195.3400000001</v>
      </c>
      <c r="E11" s="67">
        <f>D11/C11*100</f>
        <v>98.540601639344274</v>
      </c>
    </row>
    <row r="12" spans="1:5" s="40" customFormat="1" ht="26.25" customHeight="1">
      <c r="A12" s="54" t="s">
        <v>88</v>
      </c>
      <c r="B12" s="55" t="s">
        <v>89</v>
      </c>
      <c r="C12" s="56">
        <v>0</v>
      </c>
      <c r="D12" s="56">
        <v>28997.73</v>
      </c>
      <c r="E12" s="57">
        <v>0</v>
      </c>
    </row>
    <row r="13" spans="1:5" s="40" customFormat="1" ht="39.75" customHeight="1">
      <c r="A13" s="54" t="s">
        <v>90</v>
      </c>
      <c r="B13" s="55" t="s">
        <v>91</v>
      </c>
      <c r="C13" s="56">
        <v>0</v>
      </c>
      <c r="D13" s="56">
        <v>423.05</v>
      </c>
      <c r="E13" s="57">
        <v>0</v>
      </c>
    </row>
    <row r="14" spans="1:5" s="40" customFormat="1" ht="28.5" customHeight="1">
      <c r="A14" s="54">
        <v>21110000</v>
      </c>
      <c r="B14" s="55" t="s">
        <v>288</v>
      </c>
      <c r="C14" s="56">
        <v>70000</v>
      </c>
      <c r="D14" s="56">
        <v>4034089.68</v>
      </c>
      <c r="E14" s="57">
        <v>0</v>
      </c>
    </row>
    <row r="15" spans="1:5" s="40" customFormat="1" ht="41.25" customHeight="1">
      <c r="A15" s="54" t="s">
        <v>92</v>
      </c>
      <c r="B15" s="55" t="s">
        <v>93</v>
      </c>
      <c r="C15" s="56">
        <v>0</v>
      </c>
      <c r="D15" s="56">
        <v>3782.51</v>
      </c>
      <c r="E15" s="57">
        <v>0</v>
      </c>
    </row>
    <row r="16" spans="1:5" s="40" customFormat="1" ht="28.5" customHeight="1">
      <c r="A16" s="54" t="s">
        <v>94</v>
      </c>
      <c r="B16" s="55" t="s">
        <v>95</v>
      </c>
      <c r="C16" s="56">
        <v>5006273</v>
      </c>
      <c r="D16" s="56">
        <v>2245061.31</v>
      </c>
      <c r="E16" s="67">
        <f>D16/C16*100</f>
        <v>44.844963708531274</v>
      </c>
    </row>
    <row r="17" spans="1:5" s="40" customFormat="1" ht="25.5" customHeight="1">
      <c r="A17" s="54" t="s">
        <v>96</v>
      </c>
      <c r="B17" s="55" t="s">
        <v>97</v>
      </c>
      <c r="C17" s="56">
        <v>0</v>
      </c>
      <c r="D17" s="56">
        <v>418795</v>
      </c>
      <c r="E17" s="57">
        <v>0</v>
      </c>
    </row>
    <row r="18" spans="1:5" s="40" customFormat="1" ht="43.5" customHeight="1">
      <c r="A18" s="54" t="s">
        <v>98</v>
      </c>
      <c r="B18" s="55" t="s">
        <v>99</v>
      </c>
      <c r="C18" s="56">
        <v>0</v>
      </c>
      <c r="D18" s="56">
        <v>100952.93</v>
      </c>
      <c r="E18" s="57">
        <v>0</v>
      </c>
    </row>
    <row r="19" spans="1:5" s="40" customFormat="1" ht="29.25" customHeight="1">
      <c r="A19" s="54" t="s">
        <v>100</v>
      </c>
      <c r="B19" s="55" t="s">
        <v>101</v>
      </c>
      <c r="C19" s="56">
        <v>0</v>
      </c>
      <c r="D19" s="56">
        <v>18134.400000000001</v>
      </c>
      <c r="E19" s="57">
        <v>0</v>
      </c>
    </row>
    <row r="20" spans="1:5" s="40" customFormat="1" ht="15">
      <c r="A20" s="54" t="s">
        <v>102</v>
      </c>
      <c r="B20" s="55" t="s">
        <v>103</v>
      </c>
      <c r="C20" s="56">
        <v>0</v>
      </c>
      <c r="D20" s="56">
        <v>2400149.7599999998</v>
      </c>
      <c r="E20" s="57">
        <v>0</v>
      </c>
    </row>
    <row r="21" spans="1:5" s="40" customFormat="1" ht="63" customHeight="1">
      <c r="A21" s="54" t="s">
        <v>104</v>
      </c>
      <c r="B21" s="55" t="s">
        <v>105</v>
      </c>
      <c r="C21" s="56">
        <v>0</v>
      </c>
      <c r="D21" s="56">
        <v>6872702.1500000004</v>
      </c>
      <c r="E21" s="57">
        <v>0</v>
      </c>
    </row>
    <row r="22" spans="1:5" s="40" customFormat="1" ht="30.75" customHeight="1">
      <c r="A22" s="60">
        <v>31030000</v>
      </c>
      <c r="B22" s="61" t="s">
        <v>287</v>
      </c>
      <c r="C22" s="56">
        <v>2500000</v>
      </c>
      <c r="D22" s="56">
        <v>2593440</v>
      </c>
      <c r="E22" s="57">
        <f t="shared" ref="E22:E27" si="0">D22/C22*100</f>
        <v>103.73760000000001</v>
      </c>
    </row>
    <row r="23" spans="1:5" s="40" customFormat="1" ht="54.75" customHeight="1">
      <c r="A23" s="60">
        <v>33010100</v>
      </c>
      <c r="B23" s="61" t="s">
        <v>106</v>
      </c>
      <c r="C23" s="56">
        <v>14557346.130000001</v>
      </c>
      <c r="D23" s="56">
        <v>14707594</v>
      </c>
      <c r="E23" s="57">
        <f t="shared" si="0"/>
        <v>101.03211030814447</v>
      </c>
    </row>
    <row r="24" spans="1:5" s="40" customFormat="1" ht="37.5" customHeight="1">
      <c r="A24" s="54">
        <v>41033300</v>
      </c>
      <c r="B24" s="55" t="s">
        <v>304</v>
      </c>
      <c r="C24" s="68">
        <v>4585500</v>
      </c>
      <c r="D24" s="68">
        <v>4585500</v>
      </c>
      <c r="E24" s="57">
        <f t="shared" si="0"/>
        <v>100</v>
      </c>
    </row>
    <row r="25" spans="1:5" s="40" customFormat="1" ht="27.75" customHeight="1" thickBot="1">
      <c r="A25" s="60">
        <v>41051100</v>
      </c>
      <c r="B25" s="61" t="s">
        <v>259</v>
      </c>
      <c r="C25" s="68">
        <v>3941470</v>
      </c>
      <c r="D25" s="68">
        <v>2026610.21</v>
      </c>
      <c r="E25" s="69">
        <f t="shared" si="0"/>
        <v>51.417623627732802</v>
      </c>
    </row>
    <row r="26" spans="1:5" s="40" customFormat="1" ht="15.75" thickBot="1">
      <c r="A26" s="62" t="s">
        <v>78</v>
      </c>
      <c r="B26" s="63" t="s">
        <v>79</v>
      </c>
      <c r="C26" s="70">
        <f>SUM(C11:C23)</f>
        <v>23353619.130000003</v>
      </c>
      <c r="D26" s="70">
        <f>SUM(D11:D23)</f>
        <v>34626317.859999999</v>
      </c>
      <c r="E26" s="71">
        <f t="shared" si="0"/>
        <v>148.26960081540045</v>
      </c>
    </row>
    <row r="27" spans="1:5" s="40" customFormat="1" ht="15.75" thickBot="1">
      <c r="A27" s="64" t="s">
        <v>78</v>
      </c>
      <c r="B27" s="65" t="s">
        <v>80</v>
      </c>
      <c r="C27" s="72">
        <f>SUM(C11:C25)</f>
        <v>31880589.130000003</v>
      </c>
      <c r="D27" s="72">
        <f>SUM(D11:D25)</f>
        <v>41238428.07</v>
      </c>
      <c r="E27" s="73">
        <f t="shared" si="0"/>
        <v>129.35277921572083</v>
      </c>
    </row>
    <row r="28" spans="1:5" s="40" customFormat="1" ht="15"/>
    <row r="29" spans="1:5" s="40" customFormat="1" ht="15.75">
      <c r="A29" s="16" t="s">
        <v>317</v>
      </c>
      <c r="B29" s="15"/>
      <c r="C29" s="100" t="s">
        <v>318</v>
      </c>
      <c r="D29" s="100"/>
      <c r="E29" s="100"/>
    </row>
    <row r="30" spans="1:5" s="40" customFormat="1" ht="15">
      <c r="A30" s="46"/>
      <c r="B30" s="44"/>
      <c r="C30" s="45"/>
      <c r="D30" s="45"/>
    </row>
    <row r="31" spans="1:5" s="40" customFormat="1" ht="15" customHeight="1"/>
  </sheetData>
  <mergeCells count="4">
    <mergeCell ref="B6:D6"/>
    <mergeCell ref="B7:D7"/>
    <mergeCell ref="B8:D8"/>
    <mergeCell ref="C29:E29"/>
  </mergeCells>
  <conditionalFormatting sqref="A24">
    <cfRule type="expression" dxfId="19" priority="1" stopIfTrue="1">
      <formula>XFB24=1</formula>
    </cfRule>
  </conditionalFormatting>
  <conditionalFormatting sqref="B24">
    <cfRule type="expression" dxfId="18" priority="2" stopIfTrue="1">
      <formula>XFB24=1</formula>
    </cfRule>
  </conditionalFormatting>
  <pageMargins left="0.23622047244094491" right="0.23622047244094491" top="0.74803149606299213" bottom="0.74803149606299213" header="0.31496062992125984" footer="0.31496062992125984"/>
  <pageSetup paperSize="9" scale="8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zoomScaleNormal="100" zoomScaleSheetLayoutView="90" workbookViewId="0"/>
  </sheetViews>
  <sheetFormatPr defaultRowHeight="12.75"/>
  <cols>
    <col min="1" max="1" width="10.85546875" style="2" customWidth="1"/>
    <col min="2" max="2" width="58.42578125" style="2" customWidth="1"/>
    <col min="3" max="3" width="14.140625" style="2" customWidth="1"/>
    <col min="4" max="4" width="15.140625" style="2" customWidth="1"/>
    <col min="5" max="5" width="10.85546875" style="2" customWidth="1"/>
    <col min="6" max="16384" width="9.140625" style="2"/>
  </cols>
  <sheetData>
    <row r="1" spans="1:6">
      <c r="C1" s="3" t="s">
        <v>108</v>
      </c>
    </row>
    <row r="2" spans="1:6">
      <c r="C2" s="12" t="str">
        <f>'Додаток 1'!C2</f>
        <v xml:space="preserve">до  рішення </v>
      </c>
    </row>
    <row r="3" spans="1:6">
      <c r="C3" s="12" t="str">
        <f>'Додаток 1'!C3</f>
        <v>Здолбунівської міської ради</v>
      </c>
    </row>
    <row r="4" spans="1:6">
      <c r="C4" s="12" t="str">
        <f>'Додаток 1'!C4</f>
        <v xml:space="preserve">від 10 березня 2025 року № 2581 </v>
      </c>
    </row>
    <row r="5" spans="1:6">
      <c r="C5" s="12"/>
    </row>
    <row r="6" spans="1:6" ht="18.75">
      <c r="B6" s="99" t="s">
        <v>201</v>
      </c>
      <c r="C6" s="99"/>
      <c r="D6" s="99"/>
    </row>
    <row r="7" spans="1:6" ht="18.75">
      <c r="B7" s="99" t="s">
        <v>84</v>
      </c>
      <c r="C7" s="99"/>
      <c r="D7" s="99"/>
    </row>
    <row r="8" spans="1:6" ht="18.75">
      <c r="B8" s="99" t="s">
        <v>307</v>
      </c>
      <c r="C8" s="99"/>
      <c r="D8" s="99"/>
    </row>
    <row r="9" spans="1:6" ht="13.5" thickBot="1">
      <c r="E9" s="2" t="s">
        <v>0</v>
      </c>
    </row>
    <row r="10" spans="1:6" ht="56.25" customHeight="1" thickBot="1">
      <c r="A10" s="26" t="s">
        <v>111</v>
      </c>
      <c r="B10" s="27" t="s">
        <v>112</v>
      </c>
      <c r="C10" s="27" t="s">
        <v>253</v>
      </c>
      <c r="D10" s="38" t="s">
        <v>303</v>
      </c>
      <c r="E10" s="28" t="s">
        <v>85</v>
      </c>
      <c r="F10" s="17"/>
    </row>
    <row r="11" spans="1:6" ht="38.25">
      <c r="A11" s="29" t="s">
        <v>113</v>
      </c>
      <c r="B11" s="24" t="s">
        <v>114</v>
      </c>
      <c r="C11" s="25">
        <v>25158443</v>
      </c>
      <c r="D11" s="25">
        <v>24228725.890000001</v>
      </c>
      <c r="E11" s="30">
        <f>D11/C11*100</f>
        <v>96.304552272968564</v>
      </c>
      <c r="F11" s="20"/>
    </row>
    <row r="12" spans="1:6" ht="18" customHeight="1">
      <c r="A12" s="31" t="s">
        <v>115</v>
      </c>
      <c r="B12" s="18" t="s">
        <v>116</v>
      </c>
      <c r="C12" s="19">
        <v>20000</v>
      </c>
      <c r="D12" s="19">
        <v>19898.53</v>
      </c>
      <c r="E12" s="30">
        <f t="shared" ref="E12:E66" si="0">D12/C12*100</f>
        <v>99.492649999999998</v>
      </c>
      <c r="F12" s="20"/>
    </row>
    <row r="13" spans="1:6" ht="18" customHeight="1">
      <c r="A13" s="31" t="s">
        <v>117</v>
      </c>
      <c r="B13" s="18" t="s">
        <v>118</v>
      </c>
      <c r="C13" s="19">
        <v>25000</v>
      </c>
      <c r="D13" s="19">
        <v>14619.12</v>
      </c>
      <c r="E13" s="30">
        <f t="shared" si="0"/>
        <v>58.476480000000009</v>
      </c>
      <c r="F13" s="20"/>
    </row>
    <row r="14" spans="1:6" ht="25.5">
      <c r="A14" s="31" t="s">
        <v>119</v>
      </c>
      <c r="B14" s="18" t="s">
        <v>120</v>
      </c>
      <c r="C14" s="19">
        <v>600000</v>
      </c>
      <c r="D14" s="19">
        <v>600000</v>
      </c>
      <c r="E14" s="30">
        <f t="shared" si="0"/>
        <v>100</v>
      </c>
      <c r="F14" s="20"/>
    </row>
    <row r="15" spans="1:6" ht="25.5">
      <c r="A15" s="31" t="s">
        <v>121</v>
      </c>
      <c r="B15" s="18" t="s">
        <v>122</v>
      </c>
      <c r="C15" s="19">
        <v>450000</v>
      </c>
      <c r="D15" s="19">
        <v>450000</v>
      </c>
      <c r="E15" s="30">
        <f t="shared" si="0"/>
        <v>100</v>
      </c>
      <c r="F15" s="20"/>
    </row>
    <row r="16" spans="1:6" ht="38.25">
      <c r="A16" s="31" t="s">
        <v>123</v>
      </c>
      <c r="B16" s="18" t="s">
        <v>124</v>
      </c>
      <c r="C16" s="19">
        <v>15484226.16</v>
      </c>
      <c r="D16" s="19">
        <v>15484169.24</v>
      </c>
      <c r="E16" s="30">
        <f t="shared" si="0"/>
        <v>99.99963240009923</v>
      </c>
      <c r="F16" s="20"/>
    </row>
    <row r="17" spans="1:6" ht="16.5" customHeight="1">
      <c r="A17" s="50" t="s">
        <v>260</v>
      </c>
      <c r="B17" s="18" t="s">
        <v>261</v>
      </c>
      <c r="C17" s="19">
        <v>45000</v>
      </c>
      <c r="D17" s="19">
        <v>45000</v>
      </c>
      <c r="E17" s="30">
        <f t="shared" si="0"/>
        <v>100</v>
      </c>
      <c r="F17" s="20"/>
    </row>
    <row r="18" spans="1:6" ht="51">
      <c r="A18" s="31" t="s">
        <v>125</v>
      </c>
      <c r="B18" s="18" t="s">
        <v>126</v>
      </c>
      <c r="C18" s="19">
        <v>370000</v>
      </c>
      <c r="D18" s="19">
        <v>294308.51</v>
      </c>
      <c r="E18" s="30">
        <f t="shared" si="0"/>
        <v>79.542840540540539</v>
      </c>
      <c r="F18" s="20"/>
    </row>
    <row r="19" spans="1:6">
      <c r="A19" s="31" t="s">
        <v>127</v>
      </c>
      <c r="B19" s="18" t="s">
        <v>128</v>
      </c>
      <c r="C19" s="19">
        <v>4100000</v>
      </c>
      <c r="D19" s="19">
        <v>3597100</v>
      </c>
      <c r="E19" s="30">
        <f t="shared" si="0"/>
        <v>87.734146341463415</v>
      </c>
      <c r="F19" s="20"/>
    </row>
    <row r="20" spans="1:6" ht="13.5" customHeight="1">
      <c r="A20" s="31" t="s">
        <v>129</v>
      </c>
      <c r="B20" s="18" t="s">
        <v>130</v>
      </c>
      <c r="C20" s="19">
        <v>137000</v>
      </c>
      <c r="D20" s="19">
        <v>134000</v>
      </c>
      <c r="E20" s="30">
        <f t="shared" si="0"/>
        <v>97.810218978102199</v>
      </c>
      <c r="F20" s="20"/>
    </row>
    <row r="21" spans="1:6" ht="28.5" customHeight="1">
      <c r="A21" s="31" t="s">
        <v>131</v>
      </c>
      <c r="B21" s="18" t="s">
        <v>132</v>
      </c>
      <c r="C21" s="19">
        <v>12576743.050000001</v>
      </c>
      <c r="D21" s="19">
        <v>12383813.369999999</v>
      </c>
      <c r="E21" s="30">
        <f t="shared" si="0"/>
        <v>98.465980586285411</v>
      </c>
      <c r="F21" s="20"/>
    </row>
    <row r="22" spans="1:6" ht="18" customHeight="1">
      <c r="A22" s="31" t="s">
        <v>133</v>
      </c>
      <c r="B22" s="18" t="s">
        <v>134</v>
      </c>
      <c r="C22" s="19">
        <v>1150000</v>
      </c>
      <c r="D22" s="19">
        <v>1131222.93</v>
      </c>
      <c r="E22" s="30">
        <f t="shared" si="0"/>
        <v>98.367211304347819</v>
      </c>
      <c r="F22" s="20"/>
    </row>
    <row r="23" spans="1:6" ht="25.5">
      <c r="A23" s="31" t="s">
        <v>135</v>
      </c>
      <c r="B23" s="18" t="s">
        <v>136</v>
      </c>
      <c r="C23" s="19">
        <v>1852551</v>
      </c>
      <c r="D23" s="19">
        <v>1022050.43</v>
      </c>
      <c r="E23" s="30">
        <f t="shared" si="0"/>
        <v>55.169894378076499</v>
      </c>
      <c r="F23" s="20"/>
    </row>
    <row r="24" spans="1:6" ht="18" customHeight="1">
      <c r="A24" s="31" t="s">
        <v>137</v>
      </c>
      <c r="B24" s="18" t="s">
        <v>138</v>
      </c>
      <c r="C24" s="19">
        <v>39427835.079999998</v>
      </c>
      <c r="D24" s="19">
        <v>38345396.609999999</v>
      </c>
      <c r="E24" s="30">
        <f t="shared" si="0"/>
        <v>97.254633768748135</v>
      </c>
      <c r="F24" s="20"/>
    </row>
    <row r="25" spans="1:6" ht="76.5" customHeight="1">
      <c r="A25" s="50" t="s">
        <v>275</v>
      </c>
      <c r="B25" s="18" t="s">
        <v>276</v>
      </c>
      <c r="C25" s="19">
        <v>560131.74</v>
      </c>
      <c r="D25" s="19">
        <v>560131.74</v>
      </c>
      <c r="E25" s="30">
        <f t="shared" si="0"/>
        <v>100</v>
      </c>
      <c r="F25" s="20"/>
    </row>
    <row r="26" spans="1:6">
      <c r="A26" s="31" t="s">
        <v>139</v>
      </c>
      <c r="B26" s="18" t="s">
        <v>140</v>
      </c>
      <c r="C26" s="19">
        <v>525000</v>
      </c>
      <c r="D26" s="19">
        <v>370300</v>
      </c>
      <c r="E26" s="30">
        <f t="shared" si="0"/>
        <v>70.533333333333331</v>
      </c>
      <c r="F26" s="20"/>
    </row>
    <row r="27" spans="1:6" ht="25.5">
      <c r="A27" s="31" t="s">
        <v>141</v>
      </c>
      <c r="B27" s="18" t="s">
        <v>142</v>
      </c>
      <c r="C27" s="19">
        <v>8285049.0999999996</v>
      </c>
      <c r="D27" s="19">
        <v>8205757.5199999996</v>
      </c>
      <c r="E27" s="30">
        <f t="shared" si="0"/>
        <v>99.042955822675822</v>
      </c>
      <c r="F27" s="20"/>
    </row>
    <row r="28" spans="1:6">
      <c r="A28" s="31" t="s">
        <v>143</v>
      </c>
      <c r="B28" s="18" t="s">
        <v>144</v>
      </c>
      <c r="C28" s="19">
        <v>33027</v>
      </c>
      <c r="D28" s="19">
        <v>33027</v>
      </c>
      <c r="E28" s="30">
        <f t="shared" si="0"/>
        <v>100</v>
      </c>
      <c r="F28" s="20"/>
    </row>
    <row r="29" spans="1:6">
      <c r="A29" s="31" t="s">
        <v>145</v>
      </c>
      <c r="B29" s="18" t="s">
        <v>146</v>
      </c>
      <c r="C29" s="19">
        <v>160000</v>
      </c>
      <c r="D29" s="19">
        <v>60000</v>
      </c>
      <c r="E29" s="30">
        <f t="shared" si="0"/>
        <v>37.5</v>
      </c>
      <c r="F29" s="20"/>
    </row>
    <row r="30" spans="1:6" ht="25.5">
      <c r="A30" s="31" t="s">
        <v>147</v>
      </c>
      <c r="B30" s="18" t="s">
        <v>148</v>
      </c>
      <c r="C30" s="19">
        <v>261300</v>
      </c>
      <c r="D30" s="19">
        <v>72708.899999999994</v>
      </c>
      <c r="E30" s="30">
        <f t="shared" si="0"/>
        <v>27.825832376578642</v>
      </c>
      <c r="F30" s="20"/>
    </row>
    <row r="31" spans="1:6">
      <c r="A31" s="31" t="s">
        <v>149</v>
      </c>
      <c r="B31" s="18" t="s">
        <v>150</v>
      </c>
      <c r="C31" s="19">
        <v>100000</v>
      </c>
      <c r="D31" s="19">
        <v>48998</v>
      </c>
      <c r="E31" s="30">
        <v>0</v>
      </c>
      <c r="F31" s="20"/>
    </row>
    <row r="32" spans="1:6">
      <c r="A32" s="31" t="s">
        <v>151</v>
      </c>
      <c r="B32" s="18" t="s">
        <v>152</v>
      </c>
      <c r="C32" s="19">
        <v>998000</v>
      </c>
      <c r="D32" s="19">
        <v>455897</v>
      </c>
      <c r="E32" s="30">
        <f t="shared" si="0"/>
        <v>45.681062124248498</v>
      </c>
      <c r="F32" s="20"/>
    </row>
    <row r="33" spans="1:6" ht="39" customHeight="1">
      <c r="A33" s="50" t="s">
        <v>289</v>
      </c>
      <c r="B33" s="18" t="s">
        <v>290</v>
      </c>
      <c r="C33" s="19">
        <v>5504642</v>
      </c>
      <c r="D33" s="19">
        <v>4421200.4000000004</v>
      </c>
      <c r="E33" s="30">
        <f t="shared" si="0"/>
        <v>80.317673701577689</v>
      </c>
      <c r="F33" s="20"/>
    </row>
    <row r="34" spans="1:6">
      <c r="A34" s="31" t="s">
        <v>153</v>
      </c>
      <c r="B34" s="18" t="s">
        <v>75</v>
      </c>
      <c r="C34" s="19">
        <v>1192500</v>
      </c>
      <c r="D34" s="19">
        <v>1188000</v>
      </c>
      <c r="E34" s="30">
        <f t="shared" si="0"/>
        <v>99.622641509433961</v>
      </c>
      <c r="F34" s="20"/>
    </row>
    <row r="35" spans="1:6" ht="25.5">
      <c r="A35" s="31" t="s">
        <v>154</v>
      </c>
      <c r="B35" s="18" t="s">
        <v>155</v>
      </c>
      <c r="C35" s="19">
        <v>951000</v>
      </c>
      <c r="D35" s="19">
        <v>948321.56</v>
      </c>
      <c r="E35" s="30">
        <f t="shared" si="0"/>
        <v>99.718355415352264</v>
      </c>
      <c r="F35" s="20"/>
    </row>
    <row r="36" spans="1:6" ht="25.5">
      <c r="A36" s="31" t="s">
        <v>156</v>
      </c>
      <c r="B36" s="18" t="s">
        <v>157</v>
      </c>
      <c r="C36" s="19">
        <v>4273830</v>
      </c>
      <c r="D36" s="19">
        <v>4190635.93</v>
      </c>
      <c r="E36" s="30">
        <f t="shared" si="0"/>
        <v>98.053407131308461</v>
      </c>
      <c r="F36" s="20"/>
    </row>
    <row r="37" spans="1:6">
      <c r="A37" s="31" t="s">
        <v>158</v>
      </c>
      <c r="B37" s="18" t="s">
        <v>159</v>
      </c>
      <c r="C37" s="19">
        <v>49676919.850000001</v>
      </c>
      <c r="D37" s="19">
        <v>48944606.32</v>
      </c>
      <c r="E37" s="30">
        <f t="shared" si="0"/>
        <v>98.525847552120311</v>
      </c>
      <c r="F37" s="20"/>
    </row>
    <row r="38" spans="1:6" ht="25.5">
      <c r="A38" s="31" t="s">
        <v>160</v>
      </c>
      <c r="B38" s="18" t="s">
        <v>161</v>
      </c>
      <c r="C38" s="19">
        <v>49698211.82</v>
      </c>
      <c r="D38" s="19">
        <v>46898478.979999997</v>
      </c>
      <c r="E38" s="30">
        <f t="shared" si="0"/>
        <v>94.366532039140068</v>
      </c>
      <c r="F38" s="20"/>
    </row>
    <row r="39" spans="1:6" ht="25.5">
      <c r="A39" s="31" t="s">
        <v>162</v>
      </c>
      <c r="B39" s="18" t="s">
        <v>163</v>
      </c>
      <c r="C39" s="19">
        <v>105068656</v>
      </c>
      <c r="D39" s="19">
        <v>105068656</v>
      </c>
      <c r="E39" s="30">
        <f t="shared" si="0"/>
        <v>100</v>
      </c>
      <c r="F39" s="20"/>
    </row>
    <row r="40" spans="1:6" ht="59.25" customHeight="1">
      <c r="A40" s="50" t="s">
        <v>262</v>
      </c>
      <c r="B40" s="18" t="s">
        <v>263</v>
      </c>
      <c r="C40" s="19">
        <v>7222.89</v>
      </c>
      <c r="D40" s="19">
        <v>7222.89</v>
      </c>
      <c r="E40" s="30">
        <f t="shared" si="0"/>
        <v>100</v>
      </c>
      <c r="F40" s="20"/>
    </row>
    <row r="41" spans="1:6" ht="25.5">
      <c r="A41" s="31" t="s">
        <v>164</v>
      </c>
      <c r="B41" s="18" t="s">
        <v>165</v>
      </c>
      <c r="C41" s="19">
        <v>7698833</v>
      </c>
      <c r="D41" s="19">
        <v>7608972.4900000002</v>
      </c>
      <c r="E41" s="30">
        <f t="shared" si="0"/>
        <v>98.832803491126526</v>
      </c>
      <c r="F41" s="20"/>
    </row>
    <row r="42" spans="1:6">
      <c r="A42" s="31" t="s">
        <v>166</v>
      </c>
      <c r="B42" s="18" t="s">
        <v>167</v>
      </c>
      <c r="C42" s="19">
        <v>14015416</v>
      </c>
      <c r="D42" s="19">
        <v>13978443.92</v>
      </c>
      <c r="E42" s="30">
        <f t="shared" si="0"/>
        <v>99.736204191156361</v>
      </c>
      <c r="F42" s="20"/>
    </row>
    <row r="43" spans="1:6">
      <c r="A43" s="31" t="s">
        <v>168</v>
      </c>
      <c r="B43" s="18" t="s">
        <v>169</v>
      </c>
      <c r="C43" s="19">
        <v>326720</v>
      </c>
      <c r="D43" s="19">
        <v>306980</v>
      </c>
      <c r="E43" s="30">
        <f t="shared" si="0"/>
        <v>93.958129285014692</v>
      </c>
      <c r="F43" s="20"/>
    </row>
    <row r="44" spans="1:6" ht="25.5">
      <c r="A44" s="31" t="s">
        <v>170</v>
      </c>
      <c r="B44" s="18" t="s">
        <v>171</v>
      </c>
      <c r="C44" s="19">
        <v>1054841.2</v>
      </c>
      <c r="D44" s="19">
        <v>1018332.23</v>
      </c>
      <c r="E44" s="30">
        <f t="shared" si="0"/>
        <v>96.53891315583806</v>
      </c>
      <c r="F44" s="20"/>
    </row>
    <row r="45" spans="1:6" ht="25.5">
      <c r="A45" s="31" t="s">
        <v>172</v>
      </c>
      <c r="B45" s="18" t="s">
        <v>173</v>
      </c>
      <c r="C45" s="19">
        <v>3077300</v>
      </c>
      <c r="D45" s="19">
        <v>3066869.71</v>
      </c>
      <c r="E45" s="30">
        <f t="shared" si="0"/>
        <v>99.661057095505797</v>
      </c>
      <c r="F45" s="20"/>
    </row>
    <row r="46" spans="1:6" ht="42" customHeight="1">
      <c r="A46" s="50" t="s">
        <v>277</v>
      </c>
      <c r="B46" s="18" t="s">
        <v>279</v>
      </c>
      <c r="C46" s="19">
        <v>571800</v>
      </c>
      <c r="D46" s="19">
        <v>571795.68000000005</v>
      </c>
      <c r="E46" s="30">
        <f t="shared" si="0"/>
        <v>99.999244491080802</v>
      </c>
      <c r="F46" s="20"/>
    </row>
    <row r="47" spans="1:6" ht="45.75" customHeight="1">
      <c r="A47" s="50" t="s">
        <v>278</v>
      </c>
      <c r="B47" s="18" t="s">
        <v>280</v>
      </c>
      <c r="C47" s="19">
        <v>8750</v>
      </c>
      <c r="D47" s="19">
        <v>8747.16</v>
      </c>
      <c r="E47" s="30">
        <f t="shared" si="0"/>
        <v>99.96754285714286</v>
      </c>
      <c r="F47" s="20"/>
    </row>
    <row r="48" spans="1:6" ht="65.25" customHeight="1">
      <c r="A48" s="50" t="s">
        <v>266</v>
      </c>
      <c r="B48" s="18" t="s">
        <v>268</v>
      </c>
      <c r="C48" s="19">
        <v>108515</v>
      </c>
      <c r="D48" s="19">
        <v>31843.79</v>
      </c>
      <c r="E48" s="30">
        <f t="shared" si="0"/>
        <v>29.345058286872781</v>
      </c>
      <c r="F48" s="20"/>
    </row>
    <row r="49" spans="1:6" ht="40.5" customHeight="1">
      <c r="A49" s="50" t="s">
        <v>305</v>
      </c>
      <c r="B49" s="18" t="s">
        <v>306</v>
      </c>
      <c r="C49" s="19">
        <v>3856000</v>
      </c>
      <c r="D49" s="19">
        <v>1721552.99</v>
      </c>
      <c r="E49" s="30">
        <f t="shared" si="0"/>
        <v>44.646083765560171</v>
      </c>
      <c r="F49" s="20"/>
    </row>
    <row r="50" spans="1:6">
      <c r="A50" s="31" t="s">
        <v>174</v>
      </c>
      <c r="B50" s="18" t="s">
        <v>175</v>
      </c>
      <c r="C50" s="19">
        <v>13507487</v>
      </c>
      <c r="D50" s="19">
        <v>11915897.82</v>
      </c>
      <c r="E50" s="30">
        <f t="shared" si="0"/>
        <v>88.216985291194433</v>
      </c>
      <c r="F50" s="20"/>
    </row>
    <row r="51" spans="1:6">
      <c r="A51" s="31" t="s">
        <v>176</v>
      </c>
      <c r="B51" s="18" t="s">
        <v>177</v>
      </c>
      <c r="C51" s="19">
        <v>757749</v>
      </c>
      <c r="D51" s="19">
        <v>703379.55</v>
      </c>
      <c r="E51" s="30">
        <f t="shared" si="0"/>
        <v>92.82487340794907</v>
      </c>
      <c r="F51" s="20"/>
    </row>
    <row r="52" spans="1:6" ht="25.5">
      <c r="A52" s="31" t="s">
        <v>178</v>
      </c>
      <c r="B52" s="18" t="s">
        <v>179</v>
      </c>
      <c r="C52" s="19">
        <v>3982461</v>
      </c>
      <c r="D52" s="19">
        <v>3576905</v>
      </c>
      <c r="E52" s="30">
        <f t="shared" si="0"/>
        <v>89.816447668916283</v>
      </c>
      <c r="F52" s="20"/>
    </row>
    <row r="53" spans="1:6" ht="35.25" customHeight="1">
      <c r="A53" s="50" t="s">
        <v>264</v>
      </c>
      <c r="B53" s="18" t="s">
        <v>180</v>
      </c>
      <c r="C53" s="19">
        <v>30000</v>
      </c>
      <c r="D53" s="19">
        <v>5990.4</v>
      </c>
      <c r="E53" s="30">
        <f t="shared" si="0"/>
        <v>19.968</v>
      </c>
      <c r="F53" s="20"/>
    </row>
    <row r="54" spans="1:6">
      <c r="A54" s="31" t="s">
        <v>181</v>
      </c>
      <c r="B54" s="18" t="s">
        <v>182</v>
      </c>
      <c r="C54" s="19">
        <v>3599298</v>
      </c>
      <c r="D54" s="19">
        <v>3596288.6</v>
      </c>
      <c r="E54" s="30">
        <f t="shared" si="0"/>
        <v>99.916389251459591</v>
      </c>
      <c r="F54" s="20"/>
    </row>
    <row r="55" spans="1:6">
      <c r="A55" s="31" t="s">
        <v>183</v>
      </c>
      <c r="B55" s="18" t="s">
        <v>184</v>
      </c>
      <c r="C55" s="19">
        <v>1180726</v>
      </c>
      <c r="D55" s="19">
        <v>1126513.06</v>
      </c>
      <c r="E55" s="30">
        <f t="shared" si="0"/>
        <v>95.408507985764686</v>
      </c>
      <c r="F55" s="20"/>
    </row>
    <row r="56" spans="1:6" ht="25.5">
      <c r="A56" s="31" t="s">
        <v>185</v>
      </c>
      <c r="B56" s="18" t="s">
        <v>186</v>
      </c>
      <c r="C56" s="19">
        <v>7206763</v>
      </c>
      <c r="D56" s="19">
        <v>7183906.3700000001</v>
      </c>
      <c r="E56" s="30">
        <f t="shared" si="0"/>
        <v>99.682844711280225</v>
      </c>
      <c r="F56" s="20"/>
    </row>
    <row r="57" spans="1:6">
      <c r="A57" s="31" t="s">
        <v>187</v>
      </c>
      <c r="B57" s="18" t="s">
        <v>130</v>
      </c>
      <c r="C57" s="19">
        <v>10000</v>
      </c>
      <c r="D57" s="19">
        <v>0</v>
      </c>
      <c r="E57" s="30">
        <f t="shared" si="0"/>
        <v>0</v>
      </c>
      <c r="F57" s="20"/>
    </row>
    <row r="58" spans="1:6" ht="25.5">
      <c r="A58" s="31" t="s">
        <v>188</v>
      </c>
      <c r="B58" s="18" t="s">
        <v>189</v>
      </c>
      <c r="C58" s="19">
        <v>30000</v>
      </c>
      <c r="D58" s="19">
        <v>18889</v>
      </c>
      <c r="E58" s="30">
        <f t="shared" si="0"/>
        <v>62.963333333333338</v>
      </c>
      <c r="F58" s="20"/>
    </row>
    <row r="59" spans="1:6" ht="25.5">
      <c r="A59" s="31" t="s">
        <v>190</v>
      </c>
      <c r="B59" s="18" t="s">
        <v>191</v>
      </c>
      <c r="C59" s="19">
        <v>30000</v>
      </c>
      <c r="D59" s="19">
        <v>10906</v>
      </c>
      <c r="E59" s="30">
        <f t="shared" si="0"/>
        <v>36.353333333333332</v>
      </c>
      <c r="F59" s="20"/>
    </row>
    <row r="60" spans="1:6" ht="25.5">
      <c r="A60" s="31" t="s">
        <v>192</v>
      </c>
      <c r="B60" s="18" t="s">
        <v>193</v>
      </c>
      <c r="C60" s="19">
        <v>5471864</v>
      </c>
      <c r="D60" s="19">
        <v>5393023.9100000001</v>
      </c>
      <c r="E60" s="30">
        <f t="shared" si="0"/>
        <v>98.559173071552948</v>
      </c>
      <c r="F60" s="20"/>
    </row>
    <row r="61" spans="1:6" ht="25.5">
      <c r="A61" s="31" t="s">
        <v>194</v>
      </c>
      <c r="B61" s="18" t="s">
        <v>195</v>
      </c>
      <c r="C61" s="19">
        <v>90951</v>
      </c>
      <c r="D61" s="19">
        <v>90951</v>
      </c>
      <c r="E61" s="30">
        <v>0</v>
      </c>
      <c r="F61" s="20"/>
    </row>
    <row r="62" spans="1:6" ht="25.5">
      <c r="A62" s="31" t="s">
        <v>196</v>
      </c>
      <c r="B62" s="18" t="s">
        <v>197</v>
      </c>
      <c r="C62" s="19">
        <v>105000</v>
      </c>
      <c r="D62" s="19">
        <v>105000</v>
      </c>
      <c r="E62" s="30">
        <f t="shared" si="0"/>
        <v>100</v>
      </c>
      <c r="F62" s="20"/>
    </row>
    <row r="63" spans="1:6" ht="25.5" customHeight="1">
      <c r="A63" s="50" t="s">
        <v>291</v>
      </c>
      <c r="B63" s="18" t="s">
        <v>292</v>
      </c>
      <c r="C63" s="19">
        <v>54200</v>
      </c>
      <c r="D63" s="19">
        <v>52400</v>
      </c>
      <c r="E63" s="30">
        <f t="shared" si="0"/>
        <v>96.678966789667896</v>
      </c>
      <c r="F63" s="20"/>
    </row>
    <row r="64" spans="1:6" ht="25.5">
      <c r="A64" s="31" t="s">
        <v>198</v>
      </c>
      <c r="B64" s="18" t="s">
        <v>157</v>
      </c>
      <c r="C64" s="19">
        <v>1744464</v>
      </c>
      <c r="D64" s="19">
        <v>1512952.91</v>
      </c>
      <c r="E64" s="30">
        <f t="shared" si="0"/>
        <v>86.728812403122106</v>
      </c>
      <c r="F64" s="20"/>
    </row>
    <row r="65" spans="1:6" ht="13.5" thickBot="1">
      <c r="A65" s="32" t="s">
        <v>199</v>
      </c>
      <c r="B65" s="33" t="s">
        <v>200</v>
      </c>
      <c r="C65" s="34">
        <v>2500000</v>
      </c>
      <c r="D65" s="34">
        <v>0</v>
      </c>
      <c r="E65" s="52">
        <v>0</v>
      </c>
      <c r="F65" s="20"/>
    </row>
    <row r="66" spans="1:6" ht="13.5" thickBot="1">
      <c r="A66" s="21" t="s">
        <v>78</v>
      </c>
      <c r="B66" s="22" t="s">
        <v>80</v>
      </c>
      <c r="C66" s="23">
        <f>SUM(C11:C65)</f>
        <v>399711426.88999993</v>
      </c>
      <c r="D66" s="23">
        <f>SUM(D11:D65)</f>
        <v>382830788.46000016</v>
      </c>
      <c r="E66" s="53">
        <f t="shared" si="0"/>
        <v>95.776793633011323</v>
      </c>
      <c r="F66" s="20"/>
    </row>
    <row r="68" spans="1:6" ht="15.75">
      <c r="A68" s="14"/>
      <c r="B68" s="15"/>
      <c r="C68" s="13"/>
      <c r="D68" s="13"/>
    </row>
    <row r="69" spans="1:6" s="40" customFormat="1" ht="15.75">
      <c r="A69" s="16" t="s">
        <v>317</v>
      </c>
      <c r="B69" s="15"/>
      <c r="C69" s="100" t="s">
        <v>318</v>
      </c>
      <c r="D69" s="100"/>
      <c r="E69" s="100"/>
    </row>
  </sheetData>
  <mergeCells count="4">
    <mergeCell ref="B6:D6"/>
    <mergeCell ref="B7:D7"/>
    <mergeCell ref="B8:D8"/>
    <mergeCell ref="C69:E69"/>
  </mergeCells>
  <pageMargins left="0.70866141732283472" right="0.70866141732283472"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90" workbookViewId="0"/>
  </sheetViews>
  <sheetFormatPr defaultRowHeight="12.75"/>
  <cols>
    <col min="1" max="1" width="9.140625" style="2"/>
    <col min="2" max="2" width="60.5703125" style="2" customWidth="1"/>
    <col min="3" max="3" width="15.28515625" style="2" customWidth="1"/>
    <col min="4" max="4" width="16.28515625" style="2" customWidth="1"/>
    <col min="5" max="5" width="10.28515625" style="2" customWidth="1"/>
    <col min="6" max="16384" width="9.140625" style="2"/>
  </cols>
  <sheetData>
    <row r="1" spans="1:6">
      <c r="C1" s="3" t="s">
        <v>309</v>
      </c>
    </row>
    <row r="2" spans="1:6">
      <c r="C2" s="12" t="str">
        <f>'Додаток 1'!C2</f>
        <v xml:space="preserve">до  рішення </v>
      </c>
    </row>
    <row r="3" spans="1:6">
      <c r="C3" s="12" t="str">
        <f>'Додаток 1'!C3</f>
        <v>Здолбунівської міської ради</v>
      </c>
    </row>
    <row r="4" spans="1:6">
      <c r="C4" s="12" t="str">
        <f>'Додаток 1'!C4</f>
        <v xml:space="preserve">від 10 березня 2025 року № 2581 </v>
      </c>
    </row>
    <row r="6" spans="1:6" ht="18.75">
      <c r="A6" s="99" t="s">
        <v>109</v>
      </c>
      <c r="B6" s="99"/>
      <c r="C6" s="99"/>
      <c r="D6" s="99"/>
      <c r="E6" s="99"/>
      <c r="F6" s="99"/>
    </row>
    <row r="7" spans="1:6" ht="18.75">
      <c r="A7" s="99" t="s">
        <v>84</v>
      </c>
      <c r="B7" s="99"/>
      <c r="C7" s="99"/>
      <c r="D7" s="99"/>
      <c r="E7" s="99"/>
      <c r="F7" s="99"/>
    </row>
    <row r="8" spans="1:6" ht="18.75">
      <c r="A8" s="99" t="s">
        <v>308</v>
      </c>
      <c r="B8" s="99"/>
      <c r="C8" s="99"/>
      <c r="D8" s="99"/>
      <c r="E8" s="99"/>
      <c r="F8" s="99"/>
    </row>
    <row r="10" spans="1:6" ht="13.5" thickBot="1">
      <c r="E10" s="2" t="s">
        <v>0</v>
      </c>
    </row>
    <row r="11" spans="1:6" ht="53.25" customHeight="1" thickBot="1">
      <c r="A11" s="47" t="s">
        <v>111</v>
      </c>
      <c r="B11" s="48" t="s">
        <v>112</v>
      </c>
      <c r="C11" s="48" t="s">
        <v>253</v>
      </c>
      <c r="D11" s="38" t="s">
        <v>303</v>
      </c>
      <c r="E11" s="49" t="s">
        <v>85</v>
      </c>
    </row>
    <row r="12" spans="1:6" s="40" customFormat="1" ht="15" customHeight="1">
      <c r="A12" s="91" t="s">
        <v>202</v>
      </c>
      <c r="B12" s="92" t="s">
        <v>203</v>
      </c>
      <c r="C12" s="95">
        <v>203760746.57000002</v>
      </c>
      <c r="D12" s="95">
        <v>202690073.21000004</v>
      </c>
      <c r="E12" s="74">
        <f>D12/C12*100</f>
        <v>99.474543856938524</v>
      </c>
    </row>
    <row r="13" spans="1:6" s="40" customFormat="1" ht="15.75" customHeight="1">
      <c r="A13" s="31" t="s">
        <v>204</v>
      </c>
      <c r="B13" s="18" t="s">
        <v>205</v>
      </c>
      <c r="C13" s="95">
        <v>44937113.829999998</v>
      </c>
      <c r="D13" s="95">
        <v>44448107.109999999</v>
      </c>
      <c r="E13" s="75">
        <f t="shared" ref="E13:E31" si="0">D13/C13*100</f>
        <v>98.911797669405416</v>
      </c>
    </row>
    <row r="14" spans="1:6" s="40" customFormat="1" ht="15" customHeight="1">
      <c r="A14" s="31" t="s">
        <v>206</v>
      </c>
      <c r="B14" s="18" t="s">
        <v>207</v>
      </c>
      <c r="C14" s="95">
        <v>6637109.25</v>
      </c>
      <c r="D14" s="95">
        <v>5666882.4500000002</v>
      </c>
      <c r="E14" s="75">
        <f t="shared" si="0"/>
        <v>85.381786505925007</v>
      </c>
    </row>
    <row r="15" spans="1:6" s="40" customFormat="1" ht="15" customHeight="1">
      <c r="A15" s="31" t="s">
        <v>208</v>
      </c>
      <c r="B15" s="18" t="s">
        <v>209</v>
      </c>
      <c r="C15" s="95">
        <v>136683</v>
      </c>
      <c r="D15" s="95">
        <v>134911.67999999999</v>
      </c>
      <c r="E15" s="75">
        <f t="shared" si="0"/>
        <v>98.704067074910554</v>
      </c>
    </row>
    <row r="16" spans="1:6" s="40" customFormat="1" ht="15" customHeight="1">
      <c r="A16" s="31" t="s">
        <v>210</v>
      </c>
      <c r="B16" s="18" t="s">
        <v>211</v>
      </c>
      <c r="C16" s="95">
        <v>13777192.119999999</v>
      </c>
      <c r="D16" s="95">
        <v>10769693.4</v>
      </c>
      <c r="E16" s="75">
        <f t="shared" si="0"/>
        <v>78.170452340327827</v>
      </c>
    </row>
    <row r="17" spans="1:5" s="40" customFormat="1" ht="14.25" customHeight="1">
      <c r="A17" s="31" t="s">
        <v>212</v>
      </c>
      <c r="B17" s="18" t="s">
        <v>213</v>
      </c>
      <c r="C17" s="95">
        <v>7575136.4900000002</v>
      </c>
      <c r="D17" s="95">
        <v>7086409.9300000006</v>
      </c>
      <c r="E17" s="75">
        <f t="shared" si="0"/>
        <v>93.548280474613605</v>
      </c>
    </row>
    <row r="18" spans="1:5" s="40" customFormat="1" ht="14.25" customHeight="1">
      <c r="A18" s="31" t="s">
        <v>214</v>
      </c>
      <c r="B18" s="18" t="s">
        <v>215</v>
      </c>
      <c r="C18" s="95">
        <v>119890</v>
      </c>
      <c r="D18" s="95">
        <v>92301.59</v>
      </c>
      <c r="E18" s="75">
        <f t="shared" si="0"/>
        <v>76.988564517474344</v>
      </c>
    </row>
    <row r="19" spans="1:5" s="40" customFormat="1" ht="15.75" customHeight="1">
      <c r="A19" s="31" t="s">
        <v>216</v>
      </c>
      <c r="B19" s="18" t="s">
        <v>217</v>
      </c>
      <c r="C19" s="95">
        <v>13816462.93</v>
      </c>
      <c r="D19" s="95">
        <v>12788550.459999999</v>
      </c>
      <c r="E19" s="75">
        <f t="shared" si="0"/>
        <v>92.560234300140081</v>
      </c>
    </row>
    <row r="20" spans="1:5" s="40" customFormat="1" ht="14.25" customHeight="1">
      <c r="A20" s="31" t="s">
        <v>218</v>
      </c>
      <c r="B20" s="18" t="s">
        <v>219</v>
      </c>
      <c r="C20" s="95">
        <v>1448982.16</v>
      </c>
      <c r="D20" s="95">
        <v>1309806.43</v>
      </c>
      <c r="E20" s="75">
        <f t="shared" si="0"/>
        <v>90.394931432420123</v>
      </c>
    </row>
    <row r="21" spans="1:5" s="40" customFormat="1" ht="15" customHeight="1">
      <c r="A21" s="31" t="s">
        <v>220</v>
      </c>
      <c r="B21" s="18" t="s">
        <v>221</v>
      </c>
      <c r="C21" s="95">
        <v>4728806.59</v>
      </c>
      <c r="D21" s="95">
        <v>4087037.3299999996</v>
      </c>
      <c r="E21" s="75">
        <f t="shared" si="0"/>
        <v>86.428515360362837</v>
      </c>
    </row>
    <row r="22" spans="1:5" s="40" customFormat="1" ht="14.25" customHeight="1">
      <c r="A22" s="31" t="s">
        <v>222</v>
      </c>
      <c r="B22" s="18" t="s">
        <v>223</v>
      </c>
      <c r="C22" s="95">
        <v>2605670.15</v>
      </c>
      <c r="D22" s="95">
        <v>2166573.8299999996</v>
      </c>
      <c r="E22" s="75">
        <f t="shared" si="0"/>
        <v>83.148430356774043</v>
      </c>
    </row>
    <row r="23" spans="1:5" s="40" customFormat="1" ht="15">
      <c r="A23" s="31" t="s">
        <v>224</v>
      </c>
      <c r="B23" s="18" t="s">
        <v>225</v>
      </c>
      <c r="C23" s="95">
        <v>1216812.81</v>
      </c>
      <c r="D23" s="95">
        <v>1201217.6400000001</v>
      </c>
      <c r="E23" s="75">
        <f t="shared" si="0"/>
        <v>98.71835915336888</v>
      </c>
    </row>
    <row r="24" spans="1:5" s="40" customFormat="1" ht="30" customHeight="1">
      <c r="A24" s="31" t="s">
        <v>226</v>
      </c>
      <c r="B24" s="18" t="s">
        <v>227</v>
      </c>
      <c r="C24" s="95">
        <v>104405</v>
      </c>
      <c r="D24" s="95">
        <v>92672</v>
      </c>
      <c r="E24" s="75">
        <f t="shared" si="0"/>
        <v>88.762032469709311</v>
      </c>
    </row>
    <row r="25" spans="1:5" s="40" customFormat="1" ht="24.75" customHeight="1">
      <c r="A25" s="31" t="s">
        <v>228</v>
      </c>
      <c r="B25" s="18" t="s">
        <v>229</v>
      </c>
      <c r="C25" s="95">
        <v>83514306.969999984</v>
      </c>
      <c r="D25" s="95">
        <v>79159882.989999995</v>
      </c>
      <c r="E25" s="75">
        <f t="shared" si="0"/>
        <v>94.786014351332412</v>
      </c>
    </row>
    <row r="26" spans="1:5" s="40" customFormat="1" ht="15" customHeight="1">
      <c r="A26" s="31" t="s">
        <v>230</v>
      </c>
      <c r="B26" s="18" t="s">
        <v>231</v>
      </c>
      <c r="C26" s="95">
        <v>2143500</v>
      </c>
      <c r="D26" s="95">
        <v>2136321.56</v>
      </c>
      <c r="E26" s="75">
        <f t="shared" si="0"/>
        <v>99.665106601352932</v>
      </c>
    </row>
    <row r="27" spans="1:5" s="40" customFormat="1" ht="14.25" customHeight="1">
      <c r="A27" s="31" t="s">
        <v>232</v>
      </c>
      <c r="B27" s="18" t="s">
        <v>233</v>
      </c>
      <c r="C27" s="95">
        <v>4845920</v>
      </c>
      <c r="D27" s="95">
        <v>4250788.51</v>
      </c>
      <c r="E27" s="75">
        <f t="shared" si="0"/>
        <v>87.718916325486177</v>
      </c>
    </row>
    <row r="28" spans="1:5" s="40" customFormat="1" ht="14.25" customHeight="1">
      <c r="A28" s="31" t="s">
        <v>234</v>
      </c>
      <c r="B28" s="18" t="s">
        <v>235</v>
      </c>
      <c r="C28" s="95">
        <v>338047.02</v>
      </c>
      <c r="D28" s="95">
        <v>328357.94</v>
      </c>
      <c r="E28" s="30">
        <f t="shared" si="0"/>
        <v>97.1338070070844</v>
      </c>
    </row>
    <row r="29" spans="1:5" s="40" customFormat="1" ht="14.25" customHeight="1">
      <c r="A29" s="93">
        <v>3220</v>
      </c>
      <c r="B29" s="94" t="s">
        <v>293</v>
      </c>
      <c r="C29" s="95">
        <v>5504642</v>
      </c>
      <c r="D29" s="95">
        <v>4421200.4000000004</v>
      </c>
      <c r="E29" s="30">
        <f t="shared" si="0"/>
        <v>80.317673701577689</v>
      </c>
    </row>
    <row r="30" spans="1:5" s="40" customFormat="1" ht="15.75" customHeight="1" thickBot="1">
      <c r="A30" s="93" t="s">
        <v>236</v>
      </c>
      <c r="B30" s="94" t="s">
        <v>237</v>
      </c>
      <c r="C30" s="96">
        <v>2500000</v>
      </c>
      <c r="D30" s="96">
        <v>0</v>
      </c>
      <c r="E30" s="77">
        <v>0</v>
      </c>
    </row>
    <row r="31" spans="1:5" ht="18.75" customHeight="1" thickBot="1">
      <c r="A31" s="21" t="s">
        <v>78</v>
      </c>
      <c r="B31" s="22" t="s">
        <v>80</v>
      </c>
      <c r="C31" s="97">
        <v>399711426.89000005</v>
      </c>
      <c r="D31" s="97">
        <v>382830788.45999986</v>
      </c>
      <c r="E31" s="76">
        <f t="shared" si="0"/>
        <v>95.776793633011209</v>
      </c>
    </row>
    <row r="34" spans="1:5" ht="15.75">
      <c r="A34" s="14"/>
      <c r="B34" s="15"/>
      <c r="C34" s="13"/>
      <c r="D34" s="13"/>
    </row>
    <row r="35" spans="1:5" s="40" customFormat="1" ht="15.75">
      <c r="A35" s="16" t="s">
        <v>317</v>
      </c>
      <c r="B35" s="15"/>
      <c r="C35" s="100" t="s">
        <v>318</v>
      </c>
      <c r="D35" s="100"/>
      <c r="E35" s="100"/>
    </row>
  </sheetData>
  <mergeCells count="4">
    <mergeCell ref="A6:F6"/>
    <mergeCell ref="A7:F7"/>
    <mergeCell ref="A8:F8"/>
    <mergeCell ref="C35:E35"/>
  </mergeCells>
  <conditionalFormatting sqref="C12:C31">
    <cfRule type="expression" dxfId="17" priority="4" stopIfTrue="1">
      <formula>XFC12=1</formula>
    </cfRule>
    <cfRule type="expression" dxfId="16" priority="5" stopIfTrue="1">
      <formula>XFC12=2</formula>
    </cfRule>
    <cfRule type="expression" dxfId="15" priority="6" stopIfTrue="1">
      <formula>XFC12=3</formula>
    </cfRule>
  </conditionalFormatting>
  <conditionalFormatting sqref="D12:D31">
    <cfRule type="expression" dxfId="14" priority="1" stopIfTrue="1">
      <formula>XEZ12=1</formula>
    </cfRule>
    <cfRule type="expression" dxfId="13" priority="2" stopIfTrue="1">
      <formula>XEZ12=2</formula>
    </cfRule>
    <cfRule type="expression" dxfId="12" priority="3" stopIfTrue="1">
      <formula>XEZ12=3</formula>
    </cfRule>
  </conditionalFormatting>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zoomScaleSheetLayoutView="90" workbookViewId="0"/>
  </sheetViews>
  <sheetFormatPr defaultRowHeight="12.75"/>
  <cols>
    <col min="1" max="1" width="9.140625" style="2"/>
    <col min="2" max="2" width="57.7109375" style="2" customWidth="1"/>
    <col min="3" max="4" width="14.140625" style="2" customWidth="1"/>
    <col min="5" max="5" width="9.85546875" style="2" customWidth="1"/>
    <col min="6" max="16384" width="9.140625" style="2"/>
  </cols>
  <sheetData>
    <row r="1" spans="1:6">
      <c r="C1" s="3" t="s">
        <v>246</v>
      </c>
    </row>
    <row r="2" spans="1:6">
      <c r="C2" s="12" t="str">
        <f>'Додаток 1'!C2</f>
        <v xml:space="preserve">до  рішення </v>
      </c>
    </row>
    <row r="3" spans="1:6">
      <c r="C3" s="12" t="str">
        <f>'Додаток 1'!C3</f>
        <v>Здолбунівської міської ради</v>
      </c>
    </row>
    <row r="4" spans="1:6">
      <c r="C4" s="12" t="str">
        <f>'Додаток 1'!C4</f>
        <v xml:space="preserve">від 10 березня 2025 року № 2581 </v>
      </c>
    </row>
    <row r="5" spans="1:6">
      <c r="C5" s="12"/>
    </row>
    <row r="6" spans="1:6" ht="18.75">
      <c r="A6" s="99" t="s">
        <v>247</v>
      </c>
      <c r="B6" s="99"/>
      <c r="C6" s="99"/>
      <c r="D6" s="99"/>
      <c r="E6" s="99"/>
    </row>
    <row r="7" spans="1:6" ht="18.75">
      <c r="A7" s="99" t="s">
        <v>84</v>
      </c>
      <c r="B7" s="99"/>
      <c r="C7" s="99"/>
      <c r="D7" s="99"/>
      <c r="E7" s="99"/>
    </row>
    <row r="8" spans="1:6" ht="18.75">
      <c r="A8" s="99" t="s">
        <v>307</v>
      </c>
      <c r="B8" s="99"/>
      <c r="C8" s="99"/>
      <c r="D8" s="99"/>
      <c r="E8" s="99"/>
    </row>
    <row r="9" spans="1:6">
      <c r="C9" s="12"/>
    </row>
    <row r="10" spans="1:6">
      <c r="C10" s="12"/>
    </row>
    <row r="11" spans="1:6" ht="13.5" thickBot="1">
      <c r="E11" s="2" t="s">
        <v>248</v>
      </c>
    </row>
    <row r="12" spans="1:6" s="40" customFormat="1" ht="66.75" customHeight="1" thickBot="1">
      <c r="A12" s="47" t="s">
        <v>111</v>
      </c>
      <c r="B12" s="48" t="s">
        <v>112</v>
      </c>
      <c r="C12" s="48" t="s">
        <v>253</v>
      </c>
      <c r="D12" s="38" t="s">
        <v>303</v>
      </c>
      <c r="E12" s="49" t="s">
        <v>85</v>
      </c>
    </row>
    <row r="13" spans="1:6" ht="47.25" customHeight="1">
      <c r="A13" s="82" t="s">
        <v>113</v>
      </c>
      <c r="B13" s="83" t="s">
        <v>114</v>
      </c>
      <c r="C13" s="84">
        <v>0</v>
      </c>
      <c r="D13" s="84">
        <v>4401245.62</v>
      </c>
      <c r="E13" s="30">
        <v>0</v>
      </c>
      <c r="F13" s="20"/>
    </row>
    <row r="14" spans="1:6" s="40" customFormat="1" ht="38.25">
      <c r="A14" s="82" t="s">
        <v>123</v>
      </c>
      <c r="B14" s="83" t="s">
        <v>124</v>
      </c>
      <c r="C14" s="84">
        <v>259400</v>
      </c>
      <c r="D14" s="84">
        <v>2376480.12</v>
      </c>
      <c r="E14" s="30">
        <f t="shared" ref="E14:E20" si="0">D14/C14*100</f>
        <v>916.14499614494991</v>
      </c>
    </row>
    <row r="15" spans="1:6" s="40" customFormat="1" ht="20.25" customHeight="1">
      <c r="A15" s="82" t="s">
        <v>281</v>
      </c>
      <c r="B15" s="83" t="s">
        <v>271</v>
      </c>
      <c r="C15" s="84">
        <v>0</v>
      </c>
      <c r="D15" s="84">
        <v>57044.18</v>
      </c>
      <c r="E15" s="30">
        <v>0</v>
      </c>
    </row>
    <row r="16" spans="1:6" s="40" customFormat="1" ht="55.5" customHeight="1">
      <c r="A16" s="82" t="s">
        <v>294</v>
      </c>
      <c r="B16" s="83" t="s">
        <v>310</v>
      </c>
      <c r="C16" s="84">
        <v>2293341</v>
      </c>
      <c r="D16" s="84">
        <v>2293341</v>
      </c>
      <c r="E16" s="30">
        <f t="shared" si="0"/>
        <v>100</v>
      </c>
    </row>
    <row r="17" spans="1:6" s="40" customFormat="1" ht="15">
      <c r="A17" s="82" t="s">
        <v>137</v>
      </c>
      <c r="B17" s="83" t="s">
        <v>138</v>
      </c>
      <c r="C17" s="84">
        <v>357157.54</v>
      </c>
      <c r="D17" s="84">
        <v>357157.54</v>
      </c>
      <c r="E17" s="30">
        <f t="shared" si="0"/>
        <v>100</v>
      </c>
    </row>
    <row r="18" spans="1:6" s="40" customFormat="1" ht="16.5" customHeight="1">
      <c r="A18" s="82" t="s">
        <v>139</v>
      </c>
      <c r="B18" s="83" t="s">
        <v>140</v>
      </c>
      <c r="C18" s="84">
        <v>70000</v>
      </c>
      <c r="D18" s="84">
        <v>70000</v>
      </c>
      <c r="E18" s="30">
        <f t="shared" si="0"/>
        <v>100</v>
      </c>
    </row>
    <row r="19" spans="1:6" s="40" customFormat="1" ht="17.25" customHeight="1">
      <c r="A19" s="82" t="s">
        <v>238</v>
      </c>
      <c r="B19" s="83" t="s">
        <v>239</v>
      </c>
      <c r="C19" s="84">
        <v>10069911.74</v>
      </c>
      <c r="D19" s="84">
        <v>8039679.0700000003</v>
      </c>
      <c r="E19" s="30">
        <f t="shared" si="0"/>
        <v>79.838624980838219</v>
      </c>
    </row>
    <row r="20" spans="1:6" s="40" customFormat="1" ht="27.75" customHeight="1">
      <c r="A20" s="82" t="s">
        <v>265</v>
      </c>
      <c r="B20" s="83" t="s">
        <v>311</v>
      </c>
      <c r="C20" s="84">
        <v>500000</v>
      </c>
      <c r="D20" s="84">
        <v>0</v>
      </c>
      <c r="E20" s="30">
        <f t="shared" si="0"/>
        <v>0</v>
      </c>
    </row>
    <row r="21" spans="1:6" s="40" customFormat="1" ht="29.25" customHeight="1">
      <c r="A21" s="82" t="s">
        <v>240</v>
      </c>
      <c r="B21" s="83" t="s">
        <v>241</v>
      </c>
      <c r="C21" s="84">
        <v>150000</v>
      </c>
      <c r="D21" s="84">
        <v>0</v>
      </c>
      <c r="E21" s="30">
        <f t="shared" ref="E21:E48" si="1">D21/C21*100</f>
        <v>0</v>
      </c>
    </row>
    <row r="22" spans="1:6" s="40" customFormat="1" ht="20.25" customHeight="1">
      <c r="A22" s="82" t="s">
        <v>242</v>
      </c>
      <c r="B22" s="83" t="s">
        <v>243</v>
      </c>
      <c r="C22" s="84">
        <v>2319400</v>
      </c>
      <c r="D22" s="84">
        <v>2218995</v>
      </c>
      <c r="E22" s="30">
        <f t="shared" si="1"/>
        <v>95.671078727257054</v>
      </c>
    </row>
    <row r="23" spans="1:6" s="40" customFormat="1" ht="27" customHeight="1">
      <c r="A23" s="82" t="s">
        <v>147</v>
      </c>
      <c r="B23" s="83" t="s">
        <v>148</v>
      </c>
      <c r="C23" s="84">
        <v>220000</v>
      </c>
      <c r="D23" s="84">
        <v>220000</v>
      </c>
      <c r="E23" s="30">
        <f t="shared" si="1"/>
        <v>100</v>
      </c>
    </row>
    <row r="24" spans="1:6" s="40" customFormat="1" ht="19.5" customHeight="1">
      <c r="A24" s="82" t="s">
        <v>151</v>
      </c>
      <c r="B24" s="83" t="s">
        <v>152</v>
      </c>
      <c r="C24" s="84">
        <v>524000</v>
      </c>
      <c r="D24" s="84">
        <v>249474</v>
      </c>
      <c r="E24" s="30">
        <f t="shared" si="1"/>
        <v>47.609541984732822</v>
      </c>
      <c r="F24" s="51"/>
    </row>
    <row r="25" spans="1:6" s="40" customFormat="1" ht="21.75" customHeight="1">
      <c r="A25" s="82" t="s">
        <v>244</v>
      </c>
      <c r="B25" s="83" t="s">
        <v>245</v>
      </c>
      <c r="C25" s="84">
        <v>1220000</v>
      </c>
      <c r="D25" s="84">
        <v>1214885</v>
      </c>
      <c r="E25" s="30">
        <f t="shared" si="1"/>
        <v>99.580737704918036</v>
      </c>
    </row>
    <row r="26" spans="1:6" s="40" customFormat="1" ht="15">
      <c r="A26" s="82" t="s">
        <v>153</v>
      </c>
      <c r="B26" s="83" t="s">
        <v>75</v>
      </c>
      <c r="C26" s="84">
        <v>3159133</v>
      </c>
      <c r="D26" s="84">
        <v>1268615.25</v>
      </c>
      <c r="E26" s="30">
        <v>40.159999999999997</v>
      </c>
    </row>
    <row r="27" spans="1:6" s="40" customFormat="1" ht="30.75" customHeight="1">
      <c r="A27" s="82" t="s">
        <v>154</v>
      </c>
      <c r="B27" s="83" t="s">
        <v>155</v>
      </c>
      <c r="C27" s="84">
        <v>2370000</v>
      </c>
      <c r="D27" s="84">
        <v>2253348</v>
      </c>
      <c r="E27" s="30">
        <f t="shared" si="1"/>
        <v>95.077974683544312</v>
      </c>
    </row>
    <row r="28" spans="1:6" s="40" customFormat="1" ht="15">
      <c r="A28" s="82" t="s">
        <v>158</v>
      </c>
      <c r="B28" s="83" t="s">
        <v>159</v>
      </c>
      <c r="C28" s="84">
        <v>4010343</v>
      </c>
      <c r="D28" s="84">
        <v>1543770.55</v>
      </c>
      <c r="E28" s="30">
        <f>D28/C28*100</f>
        <v>38.494726012213917</v>
      </c>
    </row>
    <row r="29" spans="1:6" s="40" customFormat="1" ht="30" customHeight="1">
      <c r="A29" s="82" t="s">
        <v>160</v>
      </c>
      <c r="B29" s="83" t="s">
        <v>161</v>
      </c>
      <c r="C29" s="84">
        <v>17669638.710000001</v>
      </c>
      <c r="D29" s="84">
        <v>17139357.199999999</v>
      </c>
      <c r="E29" s="30">
        <f t="shared" si="1"/>
        <v>96.998911416904676</v>
      </c>
    </row>
    <row r="30" spans="1:6" s="40" customFormat="1" ht="24" customHeight="1">
      <c r="A30" s="82" t="s">
        <v>166</v>
      </c>
      <c r="B30" s="83" t="s">
        <v>167</v>
      </c>
      <c r="C30" s="84">
        <v>500000</v>
      </c>
      <c r="D30" s="84">
        <v>985027.12999999989</v>
      </c>
      <c r="E30" s="30">
        <f t="shared" si="1"/>
        <v>197.00542599999997</v>
      </c>
    </row>
    <row r="31" spans="1:6" s="40" customFormat="1" ht="29.25" customHeight="1">
      <c r="A31" s="82" t="s">
        <v>170</v>
      </c>
      <c r="B31" s="83" t="s">
        <v>171</v>
      </c>
      <c r="C31" s="84">
        <v>0</v>
      </c>
      <c r="D31" s="84">
        <v>200873.52000000002</v>
      </c>
      <c r="E31" s="30">
        <v>0</v>
      </c>
    </row>
    <row r="32" spans="1:6" s="40" customFormat="1" ht="52.5" customHeight="1">
      <c r="A32" s="82" t="s">
        <v>295</v>
      </c>
      <c r="B32" s="83" t="s">
        <v>299</v>
      </c>
      <c r="C32" s="84">
        <v>174238</v>
      </c>
      <c r="D32" s="84">
        <v>174238</v>
      </c>
      <c r="E32" s="30">
        <f t="shared" si="1"/>
        <v>100</v>
      </c>
    </row>
    <row r="33" spans="1:5" s="40" customFormat="1" ht="57" customHeight="1">
      <c r="A33" s="82" t="s">
        <v>296</v>
      </c>
      <c r="B33" s="83" t="s">
        <v>300</v>
      </c>
      <c r="C33" s="84">
        <v>1568138</v>
      </c>
      <c r="D33" s="84">
        <v>1568138</v>
      </c>
      <c r="E33" s="30">
        <f t="shared" si="1"/>
        <v>100</v>
      </c>
    </row>
    <row r="34" spans="1:5" s="40" customFormat="1" ht="63.75" customHeight="1">
      <c r="A34" s="82" t="s">
        <v>297</v>
      </c>
      <c r="B34" s="83" t="s">
        <v>312</v>
      </c>
      <c r="C34" s="84">
        <v>2631337.8000000003</v>
      </c>
      <c r="D34" s="84">
        <v>1738905</v>
      </c>
      <c r="E34" s="30">
        <f t="shared" si="1"/>
        <v>66.084445714267474</v>
      </c>
    </row>
    <row r="35" spans="1:5" s="40" customFormat="1" ht="60" customHeight="1">
      <c r="A35" s="82" t="s">
        <v>298</v>
      </c>
      <c r="B35" s="83" t="s">
        <v>313</v>
      </c>
      <c r="C35" s="84">
        <v>9374700</v>
      </c>
      <c r="D35" s="84">
        <v>5669925.5199999996</v>
      </c>
      <c r="E35" s="30">
        <f t="shared" si="1"/>
        <v>60.481140943176847</v>
      </c>
    </row>
    <row r="36" spans="1:5" s="40" customFormat="1" ht="60.75" customHeight="1">
      <c r="A36" s="82" t="s">
        <v>266</v>
      </c>
      <c r="B36" s="83" t="s">
        <v>314</v>
      </c>
      <c r="C36" s="84">
        <v>435186</v>
      </c>
      <c r="D36" s="84">
        <v>279035.12</v>
      </c>
      <c r="E36" s="30">
        <f t="shared" si="1"/>
        <v>64.118588373706871</v>
      </c>
    </row>
    <row r="37" spans="1:5" s="40" customFormat="1" ht="69" customHeight="1">
      <c r="A37" s="82" t="s">
        <v>267</v>
      </c>
      <c r="B37" s="83" t="s">
        <v>269</v>
      </c>
      <c r="C37" s="84">
        <v>3941470</v>
      </c>
      <c r="D37" s="84">
        <v>2026610.21</v>
      </c>
      <c r="E37" s="30">
        <f t="shared" si="1"/>
        <v>51.417623627732802</v>
      </c>
    </row>
    <row r="38" spans="1:5" s="40" customFormat="1" ht="47.25" customHeight="1">
      <c r="A38" s="82" t="s">
        <v>305</v>
      </c>
      <c r="B38" s="83" t="s">
        <v>306</v>
      </c>
      <c r="C38" s="84">
        <v>4585500</v>
      </c>
      <c r="D38" s="84">
        <v>0</v>
      </c>
      <c r="E38" s="30">
        <f t="shared" si="1"/>
        <v>0</v>
      </c>
    </row>
    <row r="39" spans="1:5" s="40" customFormat="1" ht="28.5" customHeight="1">
      <c r="A39" s="82" t="s">
        <v>174</v>
      </c>
      <c r="B39" s="83" t="s">
        <v>175</v>
      </c>
      <c r="C39" s="84">
        <v>7000000</v>
      </c>
      <c r="D39" s="84">
        <v>2403302</v>
      </c>
      <c r="E39" s="30">
        <f t="shared" si="1"/>
        <v>34.332885714285716</v>
      </c>
    </row>
    <row r="40" spans="1:5" s="40" customFormat="1" ht="34.5" customHeight="1">
      <c r="A40" s="82" t="s">
        <v>178</v>
      </c>
      <c r="B40" s="83" t="s">
        <v>179</v>
      </c>
      <c r="C40" s="84">
        <v>400000</v>
      </c>
      <c r="D40" s="84">
        <v>396600</v>
      </c>
      <c r="E40" s="30">
        <f t="shared" si="1"/>
        <v>99.15</v>
      </c>
    </row>
    <row r="41" spans="1:5" s="40" customFormat="1" ht="24.75" customHeight="1">
      <c r="A41" s="82" t="s">
        <v>270</v>
      </c>
      <c r="B41" s="83" t="s">
        <v>271</v>
      </c>
      <c r="C41" s="84">
        <v>0</v>
      </c>
      <c r="D41" s="84">
        <v>1232639.78</v>
      </c>
      <c r="E41" s="30">
        <v>0</v>
      </c>
    </row>
    <row r="42" spans="1:5" s="40" customFormat="1" ht="26.25" customHeight="1">
      <c r="A42" s="82" t="s">
        <v>181</v>
      </c>
      <c r="B42" s="83" t="s">
        <v>182</v>
      </c>
      <c r="C42" s="84">
        <v>100000</v>
      </c>
      <c r="D42" s="84">
        <v>252638</v>
      </c>
      <c r="E42" s="30">
        <f t="shared" si="1"/>
        <v>252.63800000000001</v>
      </c>
    </row>
    <row r="43" spans="1:5" s="40" customFormat="1" ht="21" customHeight="1">
      <c r="A43" s="82" t="s">
        <v>183</v>
      </c>
      <c r="B43" s="83" t="s">
        <v>184</v>
      </c>
      <c r="C43" s="84">
        <v>23000</v>
      </c>
      <c r="D43" s="84">
        <v>97663.5</v>
      </c>
      <c r="E43" s="30">
        <f t="shared" si="1"/>
        <v>424.62391304347824</v>
      </c>
    </row>
    <row r="44" spans="1:5" s="40" customFormat="1" ht="30.75" customHeight="1">
      <c r="A44" s="82" t="s">
        <v>185</v>
      </c>
      <c r="B44" s="83" t="s">
        <v>186</v>
      </c>
      <c r="C44" s="84">
        <v>0</v>
      </c>
      <c r="D44" s="84">
        <v>126663.97</v>
      </c>
      <c r="E44" s="30">
        <v>0</v>
      </c>
    </row>
    <row r="45" spans="1:5" s="40" customFormat="1" ht="32.25" customHeight="1">
      <c r="A45" s="82" t="s">
        <v>192</v>
      </c>
      <c r="B45" s="83" t="s">
        <v>193</v>
      </c>
      <c r="C45" s="84">
        <v>208000</v>
      </c>
      <c r="D45" s="84">
        <v>489327</v>
      </c>
      <c r="E45" s="30">
        <f t="shared" si="1"/>
        <v>235.25336538461539</v>
      </c>
    </row>
    <row r="46" spans="1:5" s="40" customFormat="1" ht="24.75" customHeight="1">
      <c r="A46" s="82" t="s">
        <v>249</v>
      </c>
      <c r="B46" s="83" t="s">
        <v>251</v>
      </c>
      <c r="C46" s="84">
        <v>10000</v>
      </c>
      <c r="D46" s="84">
        <v>0</v>
      </c>
      <c r="E46" s="30">
        <f t="shared" si="1"/>
        <v>0</v>
      </c>
    </row>
    <row r="47" spans="1:5" s="40" customFormat="1" ht="19.5" customHeight="1" thickBot="1">
      <c r="A47" s="85" t="s">
        <v>250</v>
      </c>
      <c r="B47" s="86" t="s">
        <v>252</v>
      </c>
      <c r="C47" s="87">
        <v>5000</v>
      </c>
      <c r="D47" s="87">
        <v>0</v>
      </c>
      <c r="E47" s="77">
        <f t="shared" si="1"/>
        <v>0</v>
      </c>
    </row>
    <row r="48" spans="1:5" s="40" customFormat="1" ht="23.25" customHeight="1" thickBot="1">
      <c r="A48" s="88" t="s">
        <v>78</v>
      </c>
      <c r="B48" s="89" t="s">
        <v>80</v>
      </c>
      <c r="C48" s="90">
        <f>SUM(C13:C47)</f>
        <v>76148894.789999992</v>
      </c>
      <c r="D48" s="90">
        <f>SUM(D13:D47)</f>
        <v>61344979.280000001</v>
      </c>
      <c r="E48" s="76">
        <f t="shared" si="1"/>
        <v>80.559250990016906</v>
      </c>
    </row>
    <row r="49" spans="1:6" s="40" customFormat="1" ht="15"/>
    <row r="50" spans="1:6" s="40" customFormat="1" ht="8.25" customHeight="1"/>
    <row r="51" spans="1:6" s="40" customFormat="1" ht="15.75">
      <c r="A51" s="16"/>
      <c r="B51" s="15"/>
      <c r="C51" s="100"/>
      <c r="D51" s="100"/>
      <c r="E51" s="100"/>
      <c r="F51" s="100"/>
    </row>
    <row r="52" spans="1:6" ht="15.75">
      <c r="A52" s="16" t="s">
        <v>317</v>
      </c>
      <c r="B52" s="15"/>
      <c r="C52" s="100" t="s">
        <v>318</v>
      </c>
      <c r="D52" s="100"/>
      <c r="E52" s="100"/>
    </row>
  </sheetData>
  <mergeCells count="5">
    <mergeCell ref="A6:E6"/>
    <mergeCell ref="A7:E7"/>
    <mergeCell ref="A8:E8"/>
    <mergeCell ref="C51:F51"/>
    <mergeCell ref="C52:E52"/>
  </mergeCells>
  <conditionalFormatting sqref="A13:A48">
    <cfRule type="expression" dxfId="11" priority="7" stopIfTrue="1">
      <formula>XFD13=1</formula>
    </cfRule>
    <cfRule type="expression" dxfId="10" priority="8" stopIfTrue="1">
      <formula>XFD13=2</formula>
    </cfRule>
    <cfRule type="expression" dxfId="9" priority="9" stopIfTrue="1">
      <formula>XFD13=3</formula>
    </cfRule>
  </conditionalFormatting>
  <conditionalFormatting sqref="B13:B48">
    <cfRule type="expression" dxfId="8" priority="10" stopIfTrue="1">
      <formula>XFD13=1</formula>
    </cfRule>
    <cfRule type="expression" dxfId="7" priority="11" stopIfTrue="1">
      <formula>XFD13=2</formula>
    </cfRule>
    <cfRule type="expression" dxfId="6" priority="12" stopIfTrue="1">
      <formula>XFD13=3</formula>
    </cfRule>
  </conditionalFormatting>
  <conditionalFormatting sqref="C13:C48">
    <cfRule type="expression" dxfId="5" priority="4" stopIfTrue="1">
      <formula>XFC13=1</formula>
    </cfRule>
    <cfRule type="expression" dxfId="4" priority="5" stopIfTrue="1">
      <formula>XFC13=2</formula>
    </cfRule>
    <cfRule type="expression" dxfId="3" priority="6" stopIfTrue="1">
      <formula>XFC13=3</formula>
    </cfRule>
  </conditionalFormatting>
  <conditionalFormatting sqref="D13:D48">
    <cfRule type="expression" dxfId="2" priority="1" stopIfTrue="1">
      <formula>XEZ13=1</formula>
    </cfRule>
    <cfRule type="expression" dxfId="1" priority="2" stopIfTrue="1">
      <formula>XEZ13=2</formula>
    </cfRule>
    <cfRule type="expression" dxfId="0" priority="3" stopIfTrue="1">
      <formula>XEZ13=3</formula>
    </cfRule>
  </conditionalFormatting>
  <pageMargins left="0.70866141732283472" right="0.70866141732283472" top="0.74803149606299213" bottom="0.74803149606299213" header="0.31496062992125984" footer="0.31496062992125984"/>
  <pageSetup paperSize="9" scale="9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Lenovo</cp:lastModifiedBy>
  <cp:lastPrinted>2025-03-11T07:44:52Z</cp:lastPrinted>
  <dcterms:created xsi:type="dcterms:W3CDTF">2023-07-12T08:16:06Z</dcterms:created>
  <dcterms:modified xsi:type="dcterms:W3CDTF">2025-03-11T07:45:59Z</dcterms:modified>
</cp:coreProperties>
</file>