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Мої документи\Рішення\2025 рік\09.07\"/>
    </mc:Choice>
  </mc:AlternateContent>
  <bookViews>
    <workbookView xWindow="0" yWindow="0" windowWidth="20490" windowHeight="7650"/>
  </bookViews>
  <sheets>
    <sheet name="Додаток 1" sheetId="1" r:id="rId1"/>
    <sheet name="Додаток 2" sheetId="2" r:id="rId2"/>
    <sheet name="Додаток 3" sheetId="3" r:id="rId3"/>
    <sheet name="Додаток 4" sheetId="4" r:id="rId4"/>
    <sheet name="Додаток 5" sheetId="5" r:id="rId5"/>
  </sheets>
  <definedNames>
    <definedName name="_xlnm.Print_Titles" localSheetId="0">'Додаток 1'!$10:$10</definedName>
    <definedName name="_xlnm.Print_Area" localSheetId="0">'Додаток 1'!$A$1:$F$64</definedName>
    <definedName name="_xlnm.Print_Area" localSheetId="1">'Додаток 2'!$A$1:$F$29</definedName>
    <definedName name="_xlnm.Print_Area" localSheetId="2">'Додаток 3'!$A$1:$F$69</definedName>
    <definedName name="_xlnm.Print_Area" localSheetId="3">'Додаток 4'!$A$1:$F$37</definedName>
    <definedName name="_xlnm.Print_Area" localSheetId="4">'Додаток 5'!$B$1:$G$51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1" i="3" l="1"/>
  <c r="F29" i="3"/>
  <c r="F26" i="3"/>
  <c r="G34" i="5" l="1"/>
  <c r="G33" i="5"/>
  <c r="G32" i="5"/>
  <c r="G31" i="5"/>
  <c r="G30" i="5"/>
  <c r="G29" i="5"/>
  <c r="G28" i="5"/>
  <c r="G27" i="5"/>
  <c r="D46" i="5" l="1"/>
  <c r="D25" i="2"/>
  <c r="C26" i="2"/>
  <c r="C25" i="2"/>
  <c r="E59" i="1"/>
  <c r="F51" i="1"/>
  <c r="F49" i="1"/>
  <c r="D59" i="1"/>
  <c r="C59" i="1"/>
  <c r="G39" i="5" l="1"/>
  <c r="G37" i="5"/>
  <c r="G15" i="5"/>
  <c r="E64" i="3"/>
  <c r="F63" i="3"/>
  <c r="F47" i="3"/>
  <c r="F46" i="3"/>
  <c r="F45" i="3"/>
  <c r="D64" i="3" l="1"/>
  <c r="C64" i="3"/>
  <c r="F25" i="3"/>
  <c r="F23" i="2"/>
  <c r="F55" i="1"/>
  <c r="F54" i="1"/>
  <c r="F53" i="1"/>
  <c r="F52" i="1"/>
  <c r="F39" i="1"/>
  <c r="G35" i="5" l="1"/>
  <c r="G25" i="5"/>
  <c r="E25" i="2" l="1"/>
  <c r="C60" i="1"/>
  <c r="F38" i="1"/>
  <c r="F14" i="1"/>
  <c r="F46" i="5" l="1"/>
  <c r="E46" i="5"/>
  <c r="G43" i="5"/>
  <c r="G45" i="5"/>
  <c r="G38" i="5"/>
  <c r="G24" i="5"/>
  <c r="G23" i="5"/>
  <c r="G22" i="5"/>
  <c r="G20" i="5"/>
  <c r="G19" i="5"/>
  <c r="G18" i="5"/>
  <c r="G46" i="5" l="1"/>
  <c r="E30" i="4"/>
  <c r="D30" i="4"/>
  <c r="C30" i="4"/>
  <c r="F29" i="4"/>
  <c r="F28" i="4"/>
  <c r="F27" i="4"/>
  <c r="F26" i="4"/>
  <c r="F25" i="4"/>
  <c r="F24" i="4"/>
  <c r="F23" i="4"/>
  <c r="F22" i="4"/>
  <c r="F21" i="4"/>
  <c r="F20" i="4"/>
  <c r="F19" i="4"/>
  <c r="F18" i="4"/>
  <c r="F17" i="4"/>
  <c r="F16" i="4"/>
  <c r="F15" i="4"/>
  <c r="F14" i="4"/>
  <c r="F13" i="4"/>
  <c r="F12" i="4"/>
  <c r="F62" i="3"/>
  <c r="F61" i="3"/>
  <c r="F60" i="3"/>
  <c r="F58" i="3"/>
  <c r="F57" i="3"/>
  <c r="F56" i="3"/>
  <c r="F55" i="3"/>
  <c r="F54" i="3"/>
  <c r="F53" i="3"/>
  <c r="F52" i="3"/>
  <c r="F50" i="3"/>
  <c r="F49" i="3"/>
  <c r="F48" i="3"/>
  <c r="F44" i="3"/>
  <c r="F43" i="3"/>
  <c r="F42" i="3"/>
  <c r="F41" i="3"/>
  <c r="F40" i="3"/>
  <c r="F38" i="3"/>
  <c r="F37" i="3"/>
  <c r="F36" i="3"/>
  <c r="F35" i="3"/>
  <c r="F34" i="3"/>
  <c r="F33" i="3"/>
  <c r="F32" i="3"/>
  <c r="F30" i="3"/>
  <c r="F28" i="3"/>
  <c r="F27" i="3"/>
  <c r="F24" i="3"/>
  <c r="F23" i="3"/>
  <c r="F22" i="3"/>
  <c r="F21" i="3"/>
  <c r="F20" i="3"/>
  <c r="F19" i="3"/>
  <c r="F18" i="3"/>
  <c r="F16" i="3"/>
  <c r="F15" i="3"/>
  <c r="F14" i="3"/>
  <c r="F13" i="3"/>
  <c r="F12" i="3"/>
  <c r="F11" i="3"/>
  <c r="E26" i="2"/>
  <c r="D26" i="2"/>
  <c r="F24" i="2"/>
  <c r="F21" i="2"/>
  <c r="F15" i="2"/>
  <c r="F11" i="2"/>
  <c r="E60" i="1"/>
  <c r="D60" i="1"/>
  <c r="F27" i="1"/>
  <c r="F64" i="3" l="1"/>
  <c r="F26" i="2"/>
  <c r="F30" i="4"/>
  <c r="F25" i="2"/>
  <c r="E4" i="5"/>
  <c r="E3" i="5"/>
  <c r="E2" i="5"/>
  <c r="C4" i="4"/>
  <c r="C3" i="4"/>
  <c r="C2" i="4"/>
  <c r="D4" i="3"/>
  <c r="D3" i="3"/>
  <c r="D2" i="3"/>
  <c r="D4" i="2"/>
  <c r="D3" i="2"/>
  <c r="D2" i="2"/>
  <c r="F11" i="1"/>
  <c r="F12" i="1"/>
  <c r="F13" i="1"/>
  <c r="F15" i="1"/>
  <c r="F16" i="1"/>
  <c r="F17" i="1"/>
  <c r="F18" i="1"/>
  <c r="F19" i="1"/>
  <c r="F20" i="1"/>
  <c r="F21" i="1"/>
  <c r="F22" i="1"/>
  <c r="F23" i="1"/>
  <c r="F24" i="1"/>
  <c r="F25" i="1"/>
  <c r="F26" i="1"/>
  <c r="F28" i="1"/>
  <c r="F29" i="1"/>
  <c r="F30" i="1"/>
  <c r="F31" i="1"/>
  <c r="F32" i="1"/>
  <c r="F33" i="1"/>
  <c r="F34" i="1"/>
  <c r="F35" i="1"/>
  <c r="F36" i="1"/>
  <c r="F37" i="1"/>
  <c r="F40" i="1"/>
  <c r="F41" i="1"/>
  <c r="F42" i="1"/>
  <c r="F43" i="1"/>
  <c r="F44" i="1"/>
  <c r="F45" i="1"/>
  <c r="F46" i="1"/>
  <c r="F47" i="1"/>
  <c r="F48" i="1"/>
  <c r="F50" i="1"/>
  <c r="F56" i="1"/>
  <c r="F57" i="1"/>
  <c r="F58" i="1"/>
  <c r="F59" i="1"/>
  <c r="F60" i="1"/>
</calcChain>
</file>

<file path=xl/sharedStrings.xml><?xml version="1.0" encoding="utf-8"?>
<sst xmlns="http://schemas.openxmlformats.org/spreadsheetml/2006/main" count="399" uniqueCount="315">
  <si>
    <t>грн.</t>
  </si>
  <si>
    <t>ККД</t>
  </si>
  <si>
    <t>Доходи</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</si>
  <si>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</si>
  <si>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</si>
  <si>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</si>
  <si>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</si>
  <si>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</si>
  <si>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</si>
  <si>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11020200</t>
  </si>
  <si>
    <t>Податок на прибуток підприємств та фінансових установ комунальної власності</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</si>
  <si>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</si>
  <si>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</si>
  <si>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</si>
  <si>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</si>
  <si>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13030100</t>
  </si>
  <si>
    <t>Рентна плата за користування надрами для видобування інших корисних копалин загальнодержавного значення</t>
  </si>
  <si>
    <t>13040100</t>
  </si>
  <si>
    <t>Рентна плата за користування надрами для видобування корисних копалин місцевого значення</t>
  </si>
  <si>
    <t>14021900</t>
  </si>
  <si>
    <t>Пальне</t>
  </si>
  <si>
    <t>14031900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</si>
  <si>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</si>
  <si>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</si>
  <si>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</si>
  <si>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</si>
  <si>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</si>
  <si>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</si>
  <si>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</si>
  <si>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</si>
  <si>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</si>
  <si>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</si>
  <si>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</si>
  <si>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</si>
  <si>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</si>
  <si>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</si>
  <si>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</si>
  <si>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</si>
  <si>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</si>
  <si>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</si>
  <si>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</si>
  <si>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</si>
  <si>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18011000</t>
  </si>
  <si>
    <t>Транспортний податок з фізичних осіб</t>
  </si>
  <si>
    <t>18011100</t>
  </si>
  <si>
    <t>Транспортний податок з юридичних осіб</t>
  </si>
  <si>
    <t>18030100</t>
  </si>
  <si>
    <t>Туристичний збір, сплачений юридичними особами</t>
  </si>
  <si>
    <t>18050300</t>
  </si>
  <si>
    <t>Єдиний податок з юридичних осіб</t>
  </si>
  <si>
    <t>18050400</t>
  </si>
  <si>
    <t>Єдиний податок з фізичних осіб</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</si>
  <si>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</si>
  <si>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</si>
  <si>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Інші надходження</t>
  </si>
  <si>
    <t>21081100</t>
  </si>
  <si>
    <t>Адміністративні штрафи та інші санкції</t>
  </si>
  <si>
    <t>21081500</t>
  </si>
  <si>
    <t>Штрафні санкції, що застосовуються відповідно до Закону України `Про державне регулювання виробництва і обігу спирту етилового, коньячного і плодового, алкогольних напоїв, тютюнових виробів, рідин, що використовуються в електронних сигаретах, та пального`</t>
  </si>
  <si>
    <t>21082400</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</si>
  <si>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</si>
  <si>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</si>
  <si>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</si>
  <si>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</si>
  <si>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</si>
  <si>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22090100</t>
  </si>
  <si>
    <t>Державне мито, що сплачується за місцем розгляду та оформлення документів, у тому числі за оформлення документів на спадщину і дарування</t>
  </si>
  <si>
    <t>22090400</t>
  </si>
  <si>
    <t>Державне мито, пов`язане з видачею та оформленням закордонних паспортів (посвідок) та паспортів громадян України</t>
  </si>
  <si>
    <t>24060300</t>
  </si>
  <si>
    <t>Освітня субвенція з державного бюджету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</si>
  <si>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</si>
  <si>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</si>
  <si>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41053900</t>
  </si>
  <si>
    <t>Інші субвенції з місцевого бюджету</t>
  </si>
  <si>
    <t>41057700</t>
  </si>
  <si>
    <t>Субвенція з місцевого бюджету на виконання окремих заходів з реалізації соціального проекту `Активні парки - локації здорової України` за рахунок відповідної субвенції з державного бюджету</t>
  </si>
  <si>
    <t xml:space="preserve"> </t>
  </si>
  <si>
    <t xml:space="preserve">Усього ( без урахування трансфертів) </t>
  </si>
  <si>
    <t xml:space="preserve">Усього </t>
  </si>
  <si>
    <t>Додаток 1</t>
  </si>
  <si>
    <t>Здолбунівської міської ради</t>
  </si>
  <si>
    <t>Аналіз виконання доходів загального фонду</t>
  </si>
  <si>
    <t>бюджету Здолбунівської міської територіальної громади</t>
  </si>
  <si>
    <t>% виконання</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</si>
  <si>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</si>
  <si>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</si>
  <si>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</si>
  <si>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</si>
  <si>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</si>
  <si>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</si>
  <si>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</si>
  <si>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</si>
  <si>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25010100</t>
  </si>
  <si>
    <t>Плата за послуги, що надаються бюджетними установами згідно з їх основною діяльністю</t>
  </si>
  <si>
    <t>25010200</t>
  </si>
  <si>
    <t>Надходження бюджетних установ від додаткової (господарської) діяльності</t>
  </si>
  <si>
    <t>25010300</t>
  </si>
  <si>
    <t>Плата за оренду майна бюджетних установ, що здійснюється відповідно до Закону України `Про оренду державного та комунального майна`</t>
  </si>
  <si>
    <t>25010400</t>
  </si>
  <si>
    <t>Надходження бюджетних установ від реалізації в установленому порядку майна (крім нерухомого майна)</t>
  </si>
  <si>
    <t>25020100</t>
  </si>
  <si>
    <t>Благодійні внески, гранти та дарунки</t>
  </si>
  <si>
    <t>25020200</t>
  </si>
  <si>
    <t>Надходження, що отримують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</si>
  <si>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</si>
  <si>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Аналіз виконання доходів спецільного фонду</t>
  </si>
  <si>
    <t>Додаток 3</t>
  </si>
  <si>
    <t>Аналіз виконання видатків загального фонду</t>
  </si>
  <si>
    <t>Додаток 2</t>
  </si>
  <si>
    <t>Код</t>
  </si>
  <si>
    <t>Показник</t>
  </si>
  <si>
    <t>0110150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</si>
  <si>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</si>
  <si>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</si>
  <si>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Інша діяльність у сфері державного управління</t>
  </si>
  <si>
    <t>0113032</t>
  </si>
  <si>
    <t>Надання пільг окремим категоріям громадян з оплати послуг зв`язку</t>
  </si>
  <si>
    <t>0113033</t>
  </si>
  <si>
    <t>Компенсаційні виплати на пільговий проїзд автомобільним транспортом окремим категоріям громадян</t>
  </si>
  <si>
    <t>0113035</t>
  </si>
  <si>
    <t>Компенсаційні виплати за пільговий проїзд окремих категорій громадян на залізничному транспорті</t>
  </si>
  <si>
    <t>0113104</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</si>
  <si>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</si>
  <si>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</si>
  <si>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</si>
  <si>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</si>
  <si>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Інші заходи у сфері соціального захисту і соціального забезпечення</t>
  </si>
  <si>
    <t>0114082</t>
  </si>
  <si>
    <t>Інші заходи в галузі культури і мистецтва</t>
  </si>
  <si>
    <t>0116012</t>
  </si>
  <si>
    <t>Забезпечення діяльності з виробництва, транспортування, постачання теплової енергії</t>
  </si>
  <si>
    <t>0116013</t>
  </si>
  <si>
    <t>Забезпечення діяльності водопровідно-каналізаційного господарства</t>
  </si>
  <si>
    <t>0116017</t>
  </si>
  <si>
    <t>Інша діяльність, пов`язана з експлуатацією об`єктів житлово-комунального господарства</t>
  </si>
  <si>
    <t>0116030</t>
  </si>
  <si>
    <t>Організація благоустрою населених пунктів</t>
  </si>
  <si>
    <t>0117130</t>
  </si>
  <si>
    <t>Здійснення заходів із землеустрою</t>
  </si>
  <si>
    <t>0117461</t>
  </si>
  <si>
    <t>Утримання та розвиток автомобільних доріг та дорожньої інфраструктури за рахунок коштів місцевого бюджету</t>
  </si>
  <si>
    <t>0117680</t>
  </si>
  <si>
    <t>Членські внески до асоціацій органів місцевого самоврядування</t>
  </si>
  <si>
    <t>0117693</t>
  </si>
  <si>
    <t>Інші заходи, пов`язані з економічною діяльністю</t>
  </si>
  <si>
    <t>0118110</t>
  </si>
  <si>
    <t>Заходи із запобігання та ліквідації надзвичайних ситуацій та наслідків стихійного лиха</t>
  </si>
  <si>
    <t>0118220</t>
  </si>
  <si>
    <t>Заходи та роботи з мобілізаційної підготовки місцевого значення</t>
  </si>
  <si>
    <t>0118240</t>
  </si>
  <si>
    <t>Заходи та роботи з територіальної оборони</t>
  </si>
  <si>
    <t>0119770</t>
  </si>
  <si>
    <t>0119800</t>
  </si>
  <si>
    <t>Субвенція з місцевого бюджету державному бюджету на виконання програм соціально-економічного розвитку регіонів</t>
  </si>
  <si>
    <t>0610160</t>
  </si>
  <si>
    <t>Керівництво і управління у відповідній сфері у містах (місті Києві), селищах, селах, територіальних громадах</t>
  </si>
  <si>
    <t>0611010</t>
  </si>
  <si>
    <t>Надання дошкільної освіти</t>
  </si>
  <si>
    <t>0611021</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</si>
  <si>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</si>
  <si>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</si>
  <si>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</si>
  <si>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0611070</t>
  </si>
  <si>
    <t>Надання позашкільної освіти закладами позашкільної освіти, заходи із позашкільної роботи з дітьми</t>
  </si>
  <si>
    <t>0611080</t>
  </si>
  <si>
    <t>Надання спеціалізованої освіти мистецькими школами</t>
  </si>
  <si>
    <t>0611142</t>
  </si>
  <si>
    <t>Інші програми та заходи у сфері освіти</t>
  </si>
  <si>
    <t>0611151</t>
  </si>
  <si>
    <t>Забезпечення діяльності інклюзивно-ресурсних центрів за рахунок коштів місцевого бюджету</t>
  </si>
  <si>
    <t>0611152</t>
  </si>
  <si>
    <t>Забезпечення діяльності інклюзивно-ресурсних центрів за рахунок освітньої субвенції</t>
  </si>
  <si>
    <t>0612010</t>
  </si>
  <si>
    <t>Багатопрофільна стаціонарна медична допомога населенню</t>
  </si>
  <si>
    <t>0612100</t>
  </si>
  <si>
    <t>Стоматологічна допомога населенню</t>
  </si>
  <si>
    <t>0612111</t>
  </si>
  <si>
    <t>Первинна медична допомога населенню, що надається центрами первинної медичної (медико-санітарної) допомоги</t>
  </si>
  <si>
    <t>Видатки, пов`язані з наданням підтримки внутрішньо перемішеним та/або евакуйованим особам у зв`язку із введенням воєнного стану</t>
  </si>
  <si>
    <t>0614030</t>
  </si>
  <si>
    <t>Забезпечення діяльності бібліотек</t>
  </si>
  <si>
    <t>0614040</t>
  </si>
  <si>
    <t>Забезпечення діяльності музеїв i виставок</t>
  </si>
  <si>
    <t>0614060</t>
  </si>
  <si>
    <t>Забезпечення діяльності палаців i будинків культури, клубів, центрів дозвілля та iнших клубних закладів</t>
  </si>
  <si>
    <t>0614082</t>
  </si>
  <si>
    <t>0615011</t>
  </si>
  <si>
    <t>Проведення навчально-тренувальних зборів і змагань з олімпійських видів спорту</t>
  </si>
  <si>
    <t>0615012</t>
  </si>
  <si>
    <t>Проведення навчально-тренувальних зборів і змагань з неолімпійських видів спорту</t>
  </si>
  <si>
    <t>0615031</t>
  </si>
  <si>
    <t>Утримання та навчально-тренувальна робота комунальних дитячо-юнацьких спортивних шкіл</t>
  </si>
  <si>
    <t>0615049</t>
  </si>
  <si>
    <t>Виконання окремих заходів з реалізації соціального проекту `Активні парки - локації здорової України`</t>
  </si>
  <si>
    <t>0615053</t>
  </si>
  <si>
    <t>Фінансова підтримка на утримання місцевих осередків (рад) всеукраїнських об`єднань фізкультурно-спортивної спрямованості</t>
  </si>
  <si>
    <t>3710160</t>
  </si>
  <si>
    <t>3718710</t>
  </si>
  <si>
    <t>Резервний фонд місцевого бюджету</t>
  </si>
  <si>
    <t>Аналіз виконання видатків загального  фонду</t>
  </si>
  <si>
    <t>2111</t>
  </si>
  <si>
    <t>Заробітна плата</t>
  </si>
  <si>
    <t>2120</t>
  </si>
  <si>
    <t>Нарахування на оплату праці</t>
  </si>
  <si>
    <t>2210</t>
  </si>
  <si>
    <t>Предмети, матеріали, обладнання та інвентар</t>
  </si>
  <si>
    <t>2220</t>
  </si>
  <si>
    <t>Медикаменти та перев`язувальні матеріали</t>
  </si>
  <si>
    <t>2230</t>
  </si>
  <si>
    <t>Продукти харчування</t>
  </si>
  <si>
    <t>2240</t>
  </si>
  <si>
    <t>Оплата послуг (крім комунальних)</t>
  </si>
  <si>
    <t>2250</t>
  </si>
  <si>
    <t>Видатки на відрядження</t>
  </si>
  <si>
    <t>2271</t>
  </si>
  <si>
    <t>Оплата теплопостачання</t>
  </si>
  <si>
    <t>2272</t>
  </si>
  <si>
    <t>Оплата водопостачання та водовідведення</t>
  </si>
  <si>
    <t>2273</t>
  </si>
  <si>
    <t>Оплата електроенергії</t>
  </si>
  <si>
    <t>2274</t>
  </si>
  <si>
    <t>Оплата природного газу</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</si>
  <si>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</si>
  <si>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</si>
  <si>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</si>
  <si>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</si>
  <si>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2610</t>
  </si>
  <si>
    <t>Субсидії та поточні трансферти підприємствам (установам, організаціям)</t>
  </si>
  <si>
    <t>2620</t>
  </si>
  <si>
    <t>Поточні трансферти органам державного управління інших рівнів</t>
  </si>
  <si>
    <t>2730</t>
  </si>
  <si>
    <t>Інші виплати населенню</t>
  </si>
  <si>
    <t>2800</t>
  </si>
  <si>
    <t>Інші поточні видатки</t>
  </si>
  <si>
    <t>9000</t>
  </si>
  <si>
    <t>Нерозподілені видатки</t>
  </si>
  <si>
    <t>Будівництво об`єктів житлово-комунального господарства</t>
  </si>
  <si>
    <t>0117350</t>
  </si>
  <si>
    <t>Розроблення схем планування та забудови територій (містобудівної документації)</t>
  </si>
  <si>
    <t>0117670</t>
  </si>
  <si>
    <t>Внески до статутного капіталу суб`єктів господарювання</t>
  </si>
  <si>
    <t>0118340</t>
  </si>
  <si>
    <t>Природоохоронні заходи за рахунок цільових фондів</t>
  </si>
  <si>
    <t>Додаток 4</t>
  </si>
  <si>
    <t>Додаток 5</t>
  </si>
  <si>
    <t>Аналіз виконання видатків спеціального фонду</t>
  </si>
  <si>
    <t>грн</t>
  </si>
  <si>
    <t>Будівництво освітніх установ та закладів</t>
  </si>
  <si>
    <t>Податок на доходи фізичних осіб у вигляді мінімального податкового зобов`язання, що підлягає сплаті фізичними особами</t>
  </si>
  <si>
    <t>21010300</t>
  </si>
  <si>
    <t>Частина чистого прибутку (доходу) комунальних унітарних підприємств та їх об`єднань, що вилучається до відповідного місцевого бюджету</t>
  </si>
  <si>
    <t>Субвенція з місцевого бюджету за рахунок залишку коштів освітньої субвенції, що утворився на початок бюджетного періоду</t>
  </si>
  <si>
    <t>0113112</t>
  </si>
  <si>
    <t>Заходи державної політики з питань дітей та їх соціального захисту</t>
  </si>
  <si>
    <t>0611061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</si>
  <si>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t>
  </si>
  <si>
    <t>0613133</t>
  </si>
  <si>
    <t>0611291</t>
  </si>
  <si>
    <t>0611292</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</si>
  <si>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</si>
  <si>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</si>
  <si>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Багатопрофільна стаціонарна медична допомога</t>
  </si>
  <si>
    <t>0613210</t>
  </si>
  <si>
    <t>Організація та проведення громадських робіт</t>
  </si>
  <si>
    <t>Забезпечення діяльності музеїв і виставок</t>
  </si>
  <si>
    <t>План на 2025 рік</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</si>
  <si>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</si>
  <si>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 xml:space="preserve"> 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 шару грунту) без спеціального дозволу; відшкодування збитків за погіршення якості грунтового покриву тощо та за неодержання доходів у зв'язку з тимчасовим невикористанням земельних ділянок</t>
  </si>
  <si>
    <t>Субвенція з державного бюджету місцевим бюджетам на надання державної підтримки особам з особливими освітніми потребами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</si>
  <si>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</si>
  <si>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здійснення доплат педагогічним працівникам закладів загальної середньої освіти</t>
  </si>
  <si>
    <t>Інші дотації з місцевого бюджету</t>
  </si>
  <si>
    <t>Кошти від продажу прав на земельні ділянки несільськогосподарського призначення, що перебувають у державній або комунальній власності, та прав на земельні ділянки, які знаходяться на території Автономної Республіки Крим</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</si>
  <si>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t>
  </si>
  <si>
    <t>0611200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</si>
  <si>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</si>
  <si>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</si>
  <si>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</si>
  <si>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</si>
  <si>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Реверсна дотація</t>
  </si>
  <si>
    <t>0116091</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</si>
  <si>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</si>
  <si>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</si>
  <si>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</si>
  <si>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</si>
  <si>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</si>
  <si>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t>
  </si>
  <si>
    <t>0611242</t>
  </si>
  <si>
    <t>Виконання заходів щодо реалізації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t>
  </si>
  <si>
    <t>0611261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</si>
  <si>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(облаштування укриттів), зо</t>
  </si>
  <si>
    <t>0611300</t>
  </si>
  <si>
    <t>0611403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</si>
  <si>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</si>
  <si>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0612170</t>
  </si>
  <si>
    <t>Будівництво закладів охорони здоров`я</t>
  </si>
  <si>
    <t>за І півріччя 2025 року</t>
  </si>
  <si>
    <t>План на І півріччя 2025 року</t>
  </si>
  <si>
    <t>Фактичне виконанння за І півріччя 2025 року</t>
  </si>
  <si>
    <t>за І півріччя 2025року за програмною класифікацією видатків</t>
  </si>
  <si>
    <t>за І півріччя 2025 року за економічною класифікацією видатків</t>
  </si>
  <si>
    <t>за І півріччя 2025 року за програмною класифікацією видатків</t>
  </si>
  <si>
    <t xml:space="preserve">План на  І півріччя 2025 року </t>
  </si>
  <si>
    <t>Надходження коштів від Державного фонду дорогоцінних металів і дорогоцінного каміння</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</si>
  <si>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</si>
  <si>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0116071</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</si>
  <si>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</si>
  <si>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t>
  </si>
  <si>
    <t>0611273</t>
  </si>
  <si>
    <t>0611274</t>
  </si>
  <si>
    <t>Секретар міської ради</t>
  </si>
  <si>
    <t>Олег БАБІЙ</t>
  </si>
  <si>
    <t>від 8 липня 2025 року № 2734</t>
  </si>
  <si>
    <t>до  рішення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</si>
</sst>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0"/>
      <color theme="1"/>
      <name val="Calibri"/>
      <family val="2"/>
      <charset val="204"/>
      <scheme val="minor"/>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color theme="1"/>
      <name val="Шрифт основного тексту"/>
      <family val="2"/>
      <charset val="204"/>
    </font>
    <font>
      <sz val="10"/>
      <name val="Arial"/>
      <family val="2"/>
      <charset val="204"/>
    </font>
    <font>
      <sz val="10"/>
      <name val="Arial"/>
      <charset val="204"/>
    </font>
    <font>
      <sz val="10"/>
      <color theme="1"/>
      <name val="Times New Roman"/>
      <family val="1"/>
      <charset val="204"/>
    </font>
    <font>
      <b/>
      <sz val="10"/>
      <color theme="1"/>
      <name val="Times New Roman"/>
      <family val="1"/>
      <charset val="204"/>
    </font>
    <font>
      <b/>
      <sz val="14"/>
      <color theme="1"/>
      <name val="Times New Roman"/>
      <family val="1"/>
      <charset val="204"/>
    </font>
    <font>
      <sz val="12"/>
      <color theme="1"/>
      <name val="Times New Roman"/>
      <family val="1"/>
      <charset val="204"/>
    </font>
    <font>
      <sz val="10"/>
      <name val="Times New Roman"/>
      <family val="1"/>
      <charset val="204"/>
    </font>
    <font>
      <b/>
      <sz val="10"/>
      <name val="Times New Roman"/>
      <family val="1"/>
      <charset val="204"/>
    </font>
    <font>
      <b/>
      <sz val="12"/>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name val="Times New Roman"/>
      <family val="1"/>
      <charset val="204"/>
    </font>
    <font>
      <b/>
      <sz val="11"/>
      <name val="Times New Roman"/>
      <family val="1"/>
      <charset val="204"/>
    </font>
  </fonts>
  <fills count="3">
    <fill>
      <patternFill patternType="none"/>
    </fill>
    <fill>
      <patternFill patternType="gray125"/>
    </fill>
    <fill>
      <patternFill patternType="solid">
        <fgColor indexed="4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s>
  <cellStyleXfs count="11">
    <xf numFmtId="0" fontId="0" fillId="0" borderId="0"/>
    <xf numFmtId="0" fontId="5" fillId="0" borderId="0"/>
    <xf numFmtId="0" fontId="4" fillId="0" borderId="0"/>
    <xf numFmtId="0" fontId="4" fillId="0" borderId="0"/>
    <xf numFmtId="0" fontId="4" fillId="0" borderId="0"/>
    <xf numFmtId="0" fontId="6" fillId="0" borderId="0"/>
    <xf numFmtId="0" fontId="5" fillId="0" borderId="0"/>
    <xf numFmtId="0" fontId="5" fillId="0" borderId="0"/>
    <xf numFmtId="0" fontId="3" fillId="0" borderId="0"/>
    <xf numFmtId="0" fontId="2" fillId="0" borderId="0"/>
    <xf numFmtId="0" fontId="1" fillId="0" borderId="0"/>
  </cellStyleXfs>
  <cellXfs count="97">
    <xf numFmtId="0" fontId="0" fillId="0" borderId="0" xfId="0"/>
    <xf numFmtId="0" fontId="9" fillId="0" borderId="0" xfId="0" applyFont="1" applyAlignment="1">
      <alignment horizontal="center"/>
    </xf>
    <xf numFmtId="0" fontId="7" fillId="0" borderId="0" xfId="0" applyFont="1"/>
    <xf numFmtId="4" fontId="7" fillId="0" borderId="0" xfId="0" applyNumberFormat="1" applyFont="1"/>
    <xf numFmtId="0" fontId="8" fillId="0" borderId="0" xfId="0" applyFont="1" applyAlignment="1">
      <alignment horizontal="center"/>
    </xf>
    <xf numFmtId="4" fontId="8" fillId="0" borderId="0" xfId="0" applyNumberFormat="1" applyFont="1" applyAlignment="1">
      <alignment horizontal="center"/>
    </xf>
    <xf numFmtId="4" fontId="10" fillId="0" borderId="0" xfId="0" applyNumberFormat="1" applyFont="1"/>
    <xf numFmtId="0" fontId="14"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8" fillId="0" borderId="0" xfId="0" applyFont="1" applyAlignment="1">
      <alignment horizontal="center" wrapText="1"/>
    </xf>
    <xf numFmtId="4" fontId="7" fillId="0" borderId="0" xfId="0" applyNumberFormat="1" applyFont="1" applyAlignment="1">
      <alignment horizontal="right"/>
    </xf>
    <xf numFmtId="4" fontId="7" fillId="0" borderId="0" xfId="0" applyNumberFormat="1" applyFont="1" applyAlignment="1">
      <alignment horizontal="left"/>
    </xf>
    <xf numFmtId="4" fontId="13" fillId="0" borderId="0" xfId="0" applyNumberFormat="1" applyFont="1"/>
    <xf numFmtId="0" fontId="13" fillId="0" borderId="0" xfId="0" applyFont="1"/>
    <xf numFmtId="0" fontId="13" fillId="0" borderId="0" xfId="0" applyFont="1" applyAlignment="1">
      <alignment wrapText="1"/>
    </xf>
    <xf numFmtId="0" fontId="13" fillId="0" borderId="0" xfId="0" applyFont="1" applyAlignment="1">
      <alignment horizontal="left"/>
    </xf>
    <xf numFmtId="0" fontId="12" fillId="0" borderId="0" xfId="7" applyFont="1" applyAlignment="1">
      <alignment horizontal="center"/>
    </xf>
    <xf numFmtId="0" fontId="11" fillId="0" borderId="1" xfId="7" applyFont="1" applyBorder="1" applyAlignment="1">
      <alignment vertical="center" wrapText="1"/>
    </xf>
    <xf numFmtId="4" fontId="11" fillId="0" borderId="1" xfId="7" applyNumberFormat="1" applyFont="1" applyBorder="1" applyAlignment="1">
      <alignment vertical="center"/>
    </xf>
    <xf numFmtId="4" fontId="11" fillId="0" borderId="0" xfId="7" applyNumberFormat="1" applyFont="1" applyAlignment="1">
      <alignment vertical="center"/>
    </xf>
    <xf numFmtId="0" fontId="12" fillId="0" borderId="8" xfId="7" applyFont="1" applyBorder="1" applyAlignment="1">
      <alignment horizontal="center" vertical="center"/>
    </xf>
    <xf numFmtId="0" fontId="12" fillId="0" borderId="9" xfId="7" applyFont="1" applyBorder="1" applyAlignment="1">
      <alignment vertical="center" wrapText="1"/>
    </xf>
    <xf numFmtId="4" fontId="12" fillId="0" borderId="9" xfId="7" applyNumberFormat="1" applyFont="1" applyBorder="1" applyAlignment="1">
      <alignment vertical="center"/>
    </xf>
    <xf numFmtId="0" fontId="11" fillId="0" borderId="3" xfId="7" applyFont="1" applyBorder="1" applyAlignment="1">
      <alignment vertical="center" wrapText="1"/>
    </xf>
    <xf numFmtId="4" fontId="11" fillId="0" borderId="3" xfId="7" applyNumberFormat="1" applyFont="1" applyBorder="1" applyAlignment="1">
      <alignment vertical="center"/>
    </xf>
    <xf numFmtId="0" fontId="11" fillId="0" borderId="6" xfId="7" applyFont="1" applyBorder="1" applyAlignment="1">
      <alignment horizontal="center" vertical="center"/>
    </xf>
    <xf numFmtId="4" fontId="12" fillId="2" borderId="7" xfId="7" applyNumberFormat="1" applyFont="1" applyFill="1" applyBorder="1" applyAlignment="1">
      <alignment vertical="center"/>
    </xf>
    <xf numFmtId="0" fontId="11" fillId="0" borderId="4" xfId="7" applyFont="1" applyBorder="1" applyAlignment="1">
      <alignment horizontal="center" vertical="center"/>
    </xf>
    <xf numFmtId="0" fontId="11" fillId="0" borderId="16" xfId="7" applyFont="1" applyBorder="1" applyAlignment="1">
      <alignment horizontal="center" vertical="center"/>
    </xf>
    <xf numFmtId="0" fontId="11" fillId="0" borderId="17" xfId="7" applyFont="1" applyBorder="1" applyAlignment="1">
      <alignment vertical="center" wrapText="1"/>
    </xf>
    <xf numFmtId="4" fontId="11" fillId="0" borderId="17" xfId="7" applyNumberFormat="1" applyFont="1" applyBorder="1" applyAlignment="1">
      <alignment vertical="center"/>
    </xf>
    <xf numFmtId="0" fontId="7" fillId="0" borderId="0" xfId="0" applyFont="1" applyAlignment="1">
      <alignment horizontal="left" indent="3"/>
    </xf>
    <xf numFmtId="0" fontId="15" fillId="0" borderId="8" xfId="0" applyFont="1" applyBorder="1" applyAlignment="1">
      <alignment horizontal="center" vertical="center"/>
    </xf>
    <xf numFmtId="0" fontId="15" fillId="0" borderId="9" xfId="0" applyFont="1" applyBorder="1" applyAlignment="1">
      <alignment horizontal="center" vertical="center" wrapText="1"/>
    </xf>
    <xf numFmtId="4" fontId="15" fillId="0" borderId="9" xfId="0" applyNumberFormat="1" applyFont="1" applyBorder="1" applyAlignment="1">
      <alignment horizontal="center" vertical="center" wrapText="1"/>
    </xf>
    <xf numFmtId="4" fontId="15" fillId="0" borderId="10" xfId="0" applyNumberFormat="1" applyFont="1" applyBorder="1" applyAlignment="1">
      <alignment horizontal="center" vertical="center" wrapText="1"/>
    </xf>
    <xf numFmtId="0" fontId="16" fillId="0" borderId="0" xfId="0" applyFont="1"/>
    <xf numFmtId="0" fontId="16" fillId="0" borderId="0" xfId="0" applyFont="1" applyAlignment="1">
      <alignment horizontal="center"/>
    </xf>
    <xf numFmtId="0" fontId="16" fillId="0" borderId="0" xfId="0" applyFont="1" applyAlignment="1">
      <alignment wrapText="1"/>
    </xf>
    <xf numFmtId="4" fontId="16" fillId="0" borderId="0" xfId="0" applyNumberFormat="1" applyFont="1"/>
    <xf numFmtId="0" fontId="15" fillId="0" borderId="0" xfId="0" applyFont="1" applyAlignment="1">
      <alignment wrapText="1"/>
    </xf>
    <xf numFmtId="4" fontId="15" fillId="0" borderId="0" xfId="0" applyNumberFormat="1" applyFont="1"/>
    <xf numFmtId="0" fontId="15" fillId="0" borderId="0" xfId="0" applyFont="1" applyAlignment="1">
      <alignment horizontal="left"/>
    </xf>
    <xf numFmtId="0" fontId="18" fillId="0" borderId="8" xfId="7" applyFont="1" applyBorder="1" applyAlignment="1">
      <alignment horizontal="center" vertical="center" wrapText="1"/>
    </xf>
    <xf numFmtId="0" fontId="18" fillId="0" borderId="9" xfId="7" applyFont="1" applyBorder="1" applyAlignment="1">
      <alignment horizontal="center" vertical="center" wrapText="1"/>
    </xf>
    <xf numFmtId="0" fontId="18" fillId="0" borderId="10" xfId="7" applyFont="1" applyBorder="1" applyAlignment="1">
      <alignment horizontal="center" vertical="center" wrapText="1"/>
    </xf>
    <xf numFmtId="49" fontId="11" fillId="0" borderId="4" xfId="7" applyNumberFormat="1" applyFont="1" applyBorder="1" applyAlignment="1">
      <alignment horizontal="center" vertical="center"/>
    </xf>
    <xf numFmtId="4" fontId="17" fillId="0" borderId="0" xfId="7" applyNumberFormat="1" applyFont="1" applyAlignment="1">
      <alignment vertical="center"/>
    </xf>
    <xf numFmtId="4" fontId="12" fillId="2" borderId="18" xfId="7" applyNumberFormat="1" applyFont="1" applyFill="1" applyBorder="1" applyAlignment="1">
      <alignment vertical="center"/>
    </xf>
    <xf numFmtId="4" fontId="12" fillId="2" borderId="21" xfId="7" applyNumberFormat="1" applyFont="1" applyFill="1" applyBorder="1" applyAlignment="1">
      <alignment vertical="center"/>
    </xf>
    <xf numFmtId="0" fontId="7" fillId="0" borderId="4" xfId="0" applyFont="1" applyBorder="1" applyAlignment="1">
      <alignment horizontal="center" vertical="center"/>
    </xf>
    <xf numFmtId="0" fontId="7" fillId="0" borderId="1" xfId="0" applyFont="1" applyBorder="1" applyAlignment="1">
      <alignment vertical="center" wrapText="1"/>
    </xf>
    <xf numFmtId="4" fontId="7" fillId="0" borderId="1" xfId="0" applyNumberFormat="1" applyFont="1" applyBorder="1" applyAlignment="1">
      <alignment vertical="center"/>
    </xf>
    <xf numFmtId="4" fontId="8" fillId="2" borderId="5" xfId="0" applyNumberFormat="1" applyFont="1" applyFill="1" applyBorder="1" applyAlignment="1">
      <alignment vertical="center"/>
    </xf>
    <xf numFmtId="0" fontId="7" fillId="0" borderId="6" xfId="0" applyFont="1" applyBorder="1" applyAlignment="1">
      <alignment horizontal="center" vertical="center"/>
    </xf>
    <xf numFmtId="0" fontId="7" fillId="0" borderId="3" xfId="0" applyFont="1" applyBorder="1" applyAlignment="1">
      <alignment vertical="center" wrapText="1"/>
    </xf>
    <xf numFmtId="0" fontId="7" fillId="0" borderId="11" xfId="0" applyFont="1" applyBorder="1" applyAlignment="1">
      <alignment horizontal="center" vertical="center"/>
    </xf>
    <xf numFmtId="0" fontId="7" fillId="0" borderId="2" xfId="0" applyFont="1" applyBorder="1" applyAlignment="1">
      <alignment vertical="center" wrapText="1"/>
    </xf>
    <xf numFmtId="0" fontId="7" fillId="0" borderId="8" xfId="0" applyFont="1" applyBorder="1" applyAlignment="1">
      <alignment horizontal="center" vertical="center"/>
    </xf>
    <xf numFmtId="0" fontId="8" fillId="0" borderId="9" xfId="0" applyFont="1" applyBorder="1" applyAlignment="1">
      <alignment vertical="center" wrapText="1"/>
    </xf>
    <xf numFmtId="0" fontId="7" fillId="0" borderId="19" xfId="0" applyFont="1" applyBorder="1" applyAlignment="1">
      <alignment horizontal="center" vertical="center"/>
    </xf>
    <xf numFmtId="0" fontId="8" fillId="0" borderId="20" xfId="0" applyFont="1" applyBorder="1" applyAlignment="1">
      <alignment vertical="center" wrapText="1"/>
    </xf>
    <xf numFmtId="4" fontId="7" fillId="0" borderId="3" xfId="0" applyNumberFormat="1" applyFont="1" applyBorder="1" applyAlignment="1">
      <alignment vertical="center"/>
    </xf>
    <xf numFmtId="4" fontId="8" fillId="2" borderId="7" xfId="0" applyNumberFormat="1" applyFont="1" applyFill="1" applyBorder="1" applyAlignment="1">
      <alignment vertical="center"/>
    </xf>
    <xf numFmtId="4" fontId="7" fillId="0" borderId="2" xfId="0" applyNumberFormat="1" applyFont="1" applyBorder="1" applyAlignment="1">
      <alignment vertical="center"/>
    </xf>
    <xf numFmtId="4" fontId="8" fillId="2" borderId="12" xfId="0" applyNumberFormat="1" applyFont="1" applyFill="1" applyBorder="1" applyAlignment="1">
      <alignment vertical="center"/>
    </xf>
    <xf numFmtId="4" fontId="8" fillId="0" borderId="9" xfId="0" applyNumberFormat="1" applyFont="1" applyBorder="1" applyAlignment="1">
      <alignment vertical="center"/>
    </xf>
    <xf numFmtId="4" fontId="8" fillId="2" borderId="10" xfId="0" applyNumberFormat="1" applyFont="1" applyFill="1" applyBorder="1" applyAlignment="1">
      <alignment vertical="center"/>
    </xf>
    <xf numFmtId="4" fontId="8" fillId="0" borderId="20" xfId="0" applyNumberFormat="1" applyFont="1" applyBorder="1" applyAlignment="1">
      <alignment vertical="center"/>
    </xf>
    <xf numFmtId="4" fontId="8" fillId="2" borderId="21" xfId="0" applyNumberFormat="1" applyFont="1" applyFill="1" applyBorder="1" applyAlignment="1">
      <alignment vertical="center"/>
    </xf>
    <xf numFmtId="4" fontId="8" fillId="0" borderId="23" xfId="0" applyNumberFormat="1" applyFont="1" applyBorder="1" applyAlignment="1">
      <alignment vertical="center"/>
    </xf>
    <xf numFmtId="4" fontId="8" fillId="2" borderId="23" xfId="0" applyNumberFormat="1" applyFont="1" applyFill="1" applyBorder="1" applyAlignment="1">
      <alignment vertical="center"/>
    </xf>
    <xf numFmtId="0" fontId="8" fillId="0" borderId="22" xfId="0" applyFont="1" applyBorder="1" applyAlignment="1">
      <alignment vertical="center" wrapText="1"/>
    </xf>
    <xf numFmtId="4" fontId="8" fillId="0" borderId="24" xfId="0" applyNumberFormat="1" applyFont="1" applyBorder="1" applyAlignment="1">
      <alignment vertical="center"/>
    </xf>
    <xf numFmtId="4" fontId="8" fillId="0" borderId="25" xfId="0" applyNumberFormat="1" applyFont="1" applyBorder="1" applyAlignment="1">
      <alignment vertical="center"/>
    </xf>
    <xf numFmtId="4" fontId="8" fillId="2" borderId="25" xfId="0" applyNumberFormat="1" applyFont="1" applyFill="1" applyBorder="1" applyAlignment="1">
      <alignment vertical="center"/>
    </xf>
    <xf numFmtId="0" fontId="7" fillId="0" borderId="17" xfId="0" applyFont="1" applyBorder="1" applyAlignment="1">
      <alignment vertical="center" wrapText="1"/>
    </xf>
    <xf numFmtId="4" fontId="7" fillId="0" borderId="17" xfId="0" applyNumberFormat="1" applyFont="1" applyBorder="1" applyAlignment="1">
      <alignment vertical="center"/>
    </xf>
    <xf numFmtId="0" fontId="7" fillId="0" borderId="16" xfId="0" applyFont="1" applyBorder="1" applyAlignment="1">
      <alignment horizontal="center" vertical="center"/>
    </xf>
    <xf numFmtId="4" fontId="8" fillId="2" borderId="18" xfId="0" applyNumberFormat="1" applyFont="1" applyFill="1" applyBorder="1" applyAlignment="1">
      <alignment vertical="center"/>
    </xf>
    <xf numFmtId="0" fontId="11" fillId="0" borderId="13" xfId="7" applyFont="1" applyBorder="1" applyAlignment="1">
      <alignment horizontal="center" vertical="center"/>
    </xf>
    <xf numFmtId="0" fontId="11" fillId="0" borderId="14" xfId="7" applyFont="1" applyBorder="1" applyAlignment="1">
      <alignment vertical="center" wrapText="1"/>
    </xf>
    <xf numFmtId="4" fontId="11" fillId="0" borderId="14" xfId="7" applyNumberFormat="1" applyFont="1" applyBorder="1" applyAlignment="1">
      <alignment vertical="center"/>
    </xf>
    <xf numFmtId="4" fontId="12" fillId="2" borderId="15" xfId="7" applyNumberFormat="1" applyFont="1" applyFill="1" applyBorder="1" applyAlignment="1">
      <alignment vertical="center"/>
    </xf>
    <xf numFmtId="4" fontId="12" fillId="2" borderId="5" xfId="7" applyNumberFormat="1" applyFont="1" applyFill="1" applyBorder="1" applyAlignment="1">
      <alignment vertical="center"/>
    </xf>
    <xf numFmtId="0" fontId="11" fillId="0" borderId="11" xfId="7" applyFont="1" applyBorder="1" applyAlignment="1">
      <alignment horizontal="center" vertical="center"/>
    </xf>
    <xf numFmtId="0" fontId="11" fillId="0" borderId="2" xfId="7" applyFont="1" applyBorder="1" applyAlignment="1">
      <alignment vertical="center" wrapText="1"/>
    </xf>
    <xf numFmtId="4" fontId="11" fillId="0" borderId="2" xfId="7" applyNumberFormat="1" applyFont="1" applyBorder="1" applyAlignment="1">
      <alignment vertical="center"/>
    </xf>
    <xf numFmtId="4" fontId="12" fillId="2" borderId="10" xfId="7" applyNumberFormat="1" applyFont="1" applyFill="1" applyBorder="1" applyAlignment="1">
      <alignment vertical="center"/>
    </xf>
    <xf numFmtId="4" fontId="12" fillId="2" borderId="12" xfId="7" applyNumberFormat="1" applyFont="1" applyFill="1" applyBorder="1" applyAlignment="1">
      <alignment vertical="center"/>
    </xf>
    <xf numFmtId="0" fontId="11" fillId="0" borderId="8" xfId="7" applyFont="1" applyBorder="1" applyAlignment="1">
      <alignment horizontal="center" vertical="center"/>
    </xf>
    <xf numFmtId="4" fontId="12" fillId="0" borderId="26" xfId="7" applyNumberFormat="1" applyFont="1" applyBorder="1" applyAlignment="1">
      <alignment vertical="center"/>
    </xf>
    <xf numFmtId="0" fontId="10" fillId="0" borderId="0" xfId="0" applyFont="1"/>
    <xf numFmtId="0" fontId="11" fillId="0" borderId="1" xfId="7" applyFont="1" applyBorder="1" applyAlignment="1">
      <alignment horizontal="left" vertical="center" wrapText="1"/>
    </xf>
    <xf numFmtId="49" fontId="7" fillId="0" borderId="27" xfId="0" applyNumberFormat="1" applyFont="1" applyBorder="1" applyAlignment="1">
      <alignment horizontal="center" vertical="center"/>
    </xf>
    <xf numFmtId="0" fontId="9" fillId="0" borderId="0" xfId="0" applyFont="1" applyAlignment="1">
      <alignment horizontal="center"/>
    </xf>
  </cellXfs>
  <cellStyles count="11">
    <cellStyle name="Звичайний 2" xfId="7"/>
    <cellStyle name="Обычный" xfId="0" builtinId="0"/>
    <cellStyle name="Обычный 2" xfId="1"/>
    <cellStyle name="Обычный 2 2" xfId="5"/>
    <cellStyle name="Обычный 2 2 2" xfId="6"/>
    <cellStyle name="Обычный 3" xfId="2"/>
    <cellStyle name="Обычный 4" xfId="3"/>
    <cellStyle name="Обычный 5" xfId="4"/>
    <cellStyle name="Обычный 6" xfId="8"/>
    <cellStyle name="Обычный 7" xfId="9"/>
    <cellStyle name="Обычный 8" xfId="10"/>
  </cellStyles>
  <dxfs count="8">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
      <font>
        <b/>
        <i val="0"/>
      </font>
      <fill>
        <patternFill>
          <bgColor indexed="41"/>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8"/>
  <sheetViews>
    <sheetView tabSelected="1" zoomScaleNormal="100" zoomScaleSheetLayoutView="80" workbookViewId="0"/>
  </sheetViews>
  <sheetFormatPr defaultRowHeight="12.75"/>
  <cols>
    <col min="1" max="1" width="12.140625" style="8" customWidth="1"/>
    <col min="2" max="2" width="69.140625" style="9" customWidth="1"/>
    <col min="3" max="3" width="17.5703125" style="3" customWidth="1"/>
    <col min="4" max="4" width="17.28515625" style="3" customWidth="1"/>
    <col min="5" max="5" width="15.7109375" style="3" customWidth="1"/>
    <col min="6" max="6" width="12.28515625" style="3" customWidth="1"/>
    <col min="7" max="16384" width="9.140625" style="2"/>
  </cols>
  <sheetData>
    <row r="1" spans="1:6" ht="15.75">
      <c r="A1" s="2"/>
      <c r="B1" s="2"/>
      <c r="C1" s="2"/>
      <c r="D1" s="6" t="s">
        <v>80</v>
      </c>
      <c r="E1" s="2"/>
      <c r="F1" s="2"/>
    </row>
    <row r="2" spans="1:6" ht="15.75">
      <c r="A2" s="2"/>
      <c r="B2" s="2"/>
      <c r="C2" s="2"/>
      <c r="D2" s="6" t="s">
        <v>314</v>
      </c>
      <c r="E2" s="2"/>
      <c r="F2" s="2"/>
    </row>
    <row r="3" spans="1:6" ht="15.75">
      <c r="A3" s="32"/>
      <c r="B3" s="2"/>
      <c r="C3" s="2"/>
      <c r="D3" s="6" t="s">
        <v>81</v>
      </c>
      <c r="E3" s="2"/>
      <c r="F3" s="2"/>
    </row>
    <row r="4" spans="1:6" ht="15.75">
      <c r="A4" s="2"/>
      <c r="B4" s="2"/>
      <c r="C4" s="2"/>
      <c r="D4" s="6" t="s">
        <v>313</v>
      </c>
      <c r="E4" s="2"/>
      <c r="F4" s="2"/>
    </row>
    <row r="5" spans="1:6" ht="15.75">
      <c r="A5" s="2"/>
      <c r="B5" s="2"/>
      <c r="C5" s="2"/>
      <c r="D5" s="6"/>
      <c r="E5" s="2"/>
      <c r="F5" s="2"/>
    </row>
    <row r="6" spans="1:6" ht="18.75">
      <c r="A6" s="96" t="s">
        <v>82</v>
      </c>
      <c r="B6" s="96"/>
      <c r="C6" s="96"/>
      <c r="D6" s="96"/>
      <c r="E6" s="96"/>
      <c r="F6" s="96"/>
    </row>
    <row r="7" spans="1:6" ht="18.75">
      <c r="A7" s="96" t="s">
        <v>83</v>
      </c>
      <c r="B7" s="96"/>
      <c r="C7" s="96"/>
      <c r="D7" s="96"/>
      <c r="E7" s="96"/>
      <c r="F7" s="96"/>
    </row>
    <row r="8" spans="1:6" ht="18.75">
      <c r="A8" s="96" t="s">
        <v>297</v>
      </c>
      <c r="B8" s="96"/>
      <c r="C8" s="96"/>
      <c r="D8" s="96"/>
      <c r="E8" s="96"/>
      <c r="F8" s="96"/>
    </row>
    <row r="9" spans="1:6" ht="19.5" thickBot="1">
      <c r="A9" s="1"/>
      <c r="B9" s="1"/>
      <c r="C9" s="1"/>
      <c r="D9" s="1"/>
      <c r="E9" s="1"/>
      <c r="F9" s="7" t="s">
        <v>0</v>
      </c>
    </row>
    <row r="10" spans="1:6" s="37" customFormat="1" ht="72.75" customHeight="1" thickBot="1">
      <c r="A10" s="33" t="s">
        <v>1</v>
      </c>
      <c r="B10" s="34" t="s">
        <v>2</v>
      </c>
      <c r="C10" s="35" t="s">
        <v>266</v>
      </c>
      <c r="D10" s="35" t="s">
        <v>298</v>
      </c>
      <c r="E10" s="35" t="s">
        <v>299</v>
      </c>
      <c r="F10" s="36" t="s">
        <v>84</v>
      </c>
    </row>
    <row r="11" spans="1:6" s="37" customFormat="1" ht="27" customHeight="1">
      <c r="A11" s="55" t="s">
        <v>3</v>
      </c>
      <c r="B11" s="56" t="s">
        <v>4</v>
      </c>
      <c r="C11" s="63">
        <v>167416158</v>
      </c>
      <c r="D11" s="63">
        <v>89256688</v>
      </c>
      <c r="E11" s="63">
        <v>92933935.219999999</v>
      </c>
      <c r="F11" s="64">
        <f t="shared" ref="F11:F28" si="0">IF(D11=0,0,E11/D11*100)</f>
        <v>104.11985622858873</v>
      </c>
    </row>
    <row r="12" spans="1:6" s="37" customFormat="1" ht="28.5" customHeight="1">
      <c r="A12" s="51" t="s">
        <v>5</v>
      </c>
      <c r="B12" s="52" t="s">
        <v>6</v>
      </c>
      <c r="C12" s="53">
        <v>6700000</v>
      </c>
      <c r="D12" s="53">
        <v>1870000</v>
      </c>
      <c r="E12" s="53">
        <v>1973395.09</v>
      </c>
      <c r="F12" s="54">
        <f t="shared" si="0"/>
        <v>105.52914919786096</v>
      </c>
    </row>
    <row r="13" spans="1:6" s="37" customFormat="1" ht="27" customHeight="1">
      <c r="A13" s="51" t="s">
        <v>7</v>
      </c>
      <c r="B13" s="52" t="s">
        <v>8</v>
      </c>
      <c r="C13" s="53">
        <v>1400000</v>
      </c>
      <c r="D13" s="53">
        <v>883000</v>
      </c>
      <c r="E13" s="53">
        <v>942776.51</v>
      </c>
      <c r="F13" s="54">
        <f t="shared" si="0"/>
        <v>106.76970668176671</v>
      </c>
    </row>
    <row r="14" spans="1:6" s="37" customFormat="1" ht="24.75" customHeight="1">
      <c r="A14" s="51">
        <v>11011300</v>
      </c>
      <c r="B14" s="52" t="s">
        <v>249</v>
      </c>
      <c r="C14" s="53">
        <v>160000</v>
      </c>
      <c r="D14" s="53">
        <v>23200</v>
      </c>
      <c r="E14" s="53">
        <v>23181.95</v>
      </c>
      <c r="F14" s="54">
        <f t="shared" si="0"/>
        <v>99.922198275862073</v>
      </c>
    </row>
    <row r="15" spans="1:6" s="37" customFormat="1" ht="25.5" customHeight="1">
      <c r="A15" s="51" t="s">
        <v>9</v>
      </c>
      <c r="B15" s="52" t="s">
        <v>10</v>
      </c>
      <c r="C15" s="53">
        <v>535000</v>
      </c>
      <c r="D15" s="53">
        <v>533100</v>
      </c>
      <c r="E15" s="53">
        <v>533124.16</v>
      </c>
      <c r="F15" s="54">
        <f t="shared" si="0"/>
        <v>100.00453198274246</v>
      </c>
    </row>
    <row r="16" spans="1:6" s="37" customFormat="1" ht="26.25" customHeight="1">
      <c r="A16" s="51" t="s">
        <v>11</v>
      </c>
      <c r="B16" s="52" t="s">
        <v>12</v>
      </c>
      <c r="C16" s="53">
        <v>20000</v>
      </c>
      <c r="D16" s="53">
        <v>8000</v>
      </c>
      <c r="E16" s="53">
        <v>8007.17</v>
      </c>
      <c r="F16" s="54">
        <f t="shared" si="0"/>
        <v>100.089625</v>
      </c>
    </row>
    <row r="17" spans="1:6" s="37" customFormat="1" ht="39.75" customHeight="1">
      <c r="A17" s="51" t="s">
        <v>13</v>
      </c>
      <c r="B17" s="52" t="s">
        <v>14</v>
      </c>
      <c r="C17" s="53">
        <v>110000</v>
      </c>
      <c r="D17" s="53">
        <v>99400</v>
      </c>
      <c r="E17" s="53">
        <v>99388.75</v>
      </c>
      <c r="F17" s="54">
        <f t="shared" si="0"/>
        <v>99.988682092555337</v>
      </c>
    </row>
    <row r="18" spans="1:6" s="37" customFormat="1" ht="25.5">
      <c r="A18" s="51" t="s">
        <v>15</v>
      </c>
      <c r="B18" s="52" t="s">
        <v>16</v>
      </c>
      <c r="C18" s="53">
        <v>500000</v>
      </c>
      <c r="D18" s="53">
        <v>187600</v>
      </c>
      <c r="E18" s="53">
        <v>187616.8</v>
      </c>
      <c r="F18" s="54">
        <f t="shared" si="0"/>
        <v>100.00895522388058</v>
      </c>
    </row>
    <row r="19" spans="1:6" s="37" customFormat="1" ht="24.75" customHeight="1">
      <c r="A19" s="51" t="s">
        <v>17</v>
      </c>
      <c r="B19" s="52" t="s">
        <v>18</v>
      </c>
      <c r="C19" s="53">
        <v>37300</v>
      </c>
      <c r="D19" s="53">
        <v>15500</v>
      </c>
      <c r="E19" s="53">
        <v>15500</v>
      </c>
      <c r="F19" s="54">
        <f t="shared" si="0"/>
        <v>100</v>
      </c>
    </row>
    <row r="20" spans="1:6" s="37" customFormat="1" ht="17.25" customHeight="1">
      <c r="A20" s="51" t="s">
        <v>19</v>
      </c>
      <c r="B20" s="52" t="s">
        <v>20</v>
      </c>
      <c r="C20" s="53">
        <v>2200000</v>
      </c>
      <c r="D20" s="53">
        <v>1176750</v>
      </c>
      <c r="E20" s="53">
        <v>1411873.98</v>
      </c>
      <c r="F20" s="54">
        <f t="shared" si="0"/>
        <v>119.98079286169533</v>
      </c>
    </row>
    <row r="21" spans="1:6" s="37" customFormat="1" ht="16.5" customHeight="1">
      <c r="A21" s="51" t="s">
        <v>21</v>
      </c>
      <c r="B21" s="52" t="s">
        <v>20</v>
      </c>
      <c r="C21" s="53">
        <v>14000000</v>
      </c>
      <c r="D21" s="53">
        <v>6830000</v>
      </c>
      <c r="E21" s="53">
        <v>7168468.5999999996</v>
      </c>
      <c r="F21" s="54">
        <f t="shared" si="0"/>
        <v>104.95561639824305</v>
      </c>
    </row>
    <row r="22" spans="1:6" s="37" customFormat="1" ht="52.5" customHeight="1">
      <c r="A22" s="51" t="s">
        <v>22</v>
      </c>
      <c r="B22" s="52" t="s">
        <v>23</v>
      </c>
      <c r="C22" s="53">
        <v>6510000</v>
      </c>
      <c r="D22" s="53">
        <v>3605000</v>
      </c>
      <c r="E22" s="53">
        <v>3600936.05</v>
      </c>
      <c r="F22" s="54">
        <f t="shared" si="0"/>
        <v>99.887269070735087</v>
      </c>
    </row>
    <row r="23" spans="1:6" s="37" customFormat="1" ht="42" customHeight="1">
      <c r="A23" s="51" t="s">
        <v>24</v>
      </c>
      <c r="B23" s="52" t="s">
        <v>25</v>
      </c>
      <c r="C23" s="53">
        <v>3700000</v>
      </c>
      <c r="D23" s="53">
        <v>1887150</v>
      </c>
      <c r="E23" s="53">
        <v>2096934.15</v>
      </c>
      <c r="F23" s="54">
        <f t="shared" si="0"/>
        <v>111.11645338208409</v>
      </c>
    </row>
    <row r="24" spans="1:6" s="37" customFormat="1" ht="30" customHeight="1">
      <c r="A24" s="51" t="s">
        <v>26</v>
      </c>
      <c r="B24" s="52" t="s">
        <v>27</v>
      </c>
      <c r="C24" s="53">
        <v>53500</v>
      </c>
      <c r="D24" s="53">
        <v>24750</v>
      </c>
      <c r="E24" s="53">
        <v>24758.89</v>
      </c>
      <c r="F24" s="54">
        <f t="shared" si="0"/>
        <v>100.03591919191919</v>
      </c>
    </row>
    <row r="25" spans="1:6" s="37" customFormat="1" ht="25.5">
      <c r="A25" s="51" t="s">
        <v>28</v>
      </c>
      <c r="B25" s="52" t="s">
        <v>29</v>
      </c>
      <c r="C25" s="53">
        <v>1120000</v>
      </c>
      <c r="D25" s="53">
        <v>365000</v>
      </c>
      <c r="E25" s="53">
        <v>366397.81</v>
      </c>
      <c r="F25" s="54">
        <f t="shared" si="0"/>
        <v>100.38296164383563</v>
      </c>
    </row>
    <row r="26" spans="1:6" s="37" customFormat="1" ht="25.5">
      <c r="A26" s="51" t="s">
        <v>30</v>
      </c>
      <c r="B26" s="52" t="s">
        <v>31</v>
      </c>
      <c r="C26" s="53">
        <v>2460000</v>
      </c>
      <c r="D26" s="53">
        <v>540000</v>
      </c>
      <c r="E26" s="53">
        <v>543838.16</v>
      </c>
      <c r="F26" s="54">
        <f t="shared" si="0"/>
        <v>100.71077037037037</v>
      </c>
    </row>
    <row r="27" spans="1:6" s="37" customFormat="1" ht="25.5">
      <c r="A27" s="51" t="s">
        <v>32</v>
      </c>
      <c r="B27" s="52" t="s">
        <v>33</v>
      </c>
      <c r="C27" s="53">
        <v>5300000</v>
      </c>
      <c r="D27" s="53">
        <v>2600000</v>
      </c>
      <c r="E27" s="53">
        <v>2779117.96</v>
      </c>
      <c r="F27" s="54">
        <f t="shared" si="0"/>
        <v>106.88915230769231</v>
      </c>
    </row>
    <row r="28" spans="1:6" s="37" customFormat="1" ht="15" customHeight="1">
      <c r="A28" s="51" t="s">
        <v>34</v>
      </c>
      <c r="B28" s="52" t="s">
        <v>35</v>
      </c>
      <c r="C28" s="53">
        <v>27285000</v>
      </c>
      <c r="D28" s="53">
        <v>13650000</v>
      </c>
      <c r="E28" s="53">
        <v>14153766.539999999</v>
      </c>
      <c r="F28" s="54">
        <f t="shared" si="0"/>
        <v>103.69059736263735</v>
      </c>
    </row>
    <row r="29" spans="1:6" s="37" customFormat="1" ht="15.75" customHeight="1">
      <c r="A29" s="51" t="s">
        <v>36</v>
      </c>
      <c r="B29" s="52" t="s">
        <v>37</v>
      </c>
      <c r="C29" s="53">
        <v>14040000</v>
      </c>
      <c r="D29" s="53">
        <v>7282500</v>
      </c>
      <c r="E29" s="53">
        <v>7629620.1600000001</v>
      </c>
      <c r="F29" s="54">
        <f t="shared" ref="F29:F47" si="1">IF(D29=0,0,E29/D29*100)</f>
        <v>104.76649721936148</v>
      </c>
    </row>
    <row r="30" spans="1:6" s="37" customFormat="1" ht="15.75" customHeight="1">
      <c r="A30" s="51" t="s">
        <v>38</v>
      </c>
      <c r="B30" s="52" t="s">
        <v>39</v>
      </c>
      <c r="C30" s="53">
        <v>1150000</v>
      </c>
      <c r="D30" s="53">
        <v>355000</v>
      </c>
      <c r="E30" s="53">
        <v>388249.08</v>
      </c>
      <c r="F30" s="54">
        <f t="shared" si="1"/>
        <v>109.36593802816903</v>
      </c>
    </row>
    <row r="31" spans="1:6" s="37" customFormat="1" ht="15.75" customHeight="1">
      <c r="A31" s="51" t="s">
        <v>40</v>
      </c>
      <c r="B31" s="52" t="s">
        <v>41</v>
      </c>
      <c r="C31" s="53">
        <v>770000</v>
      </c>
      <c r="D31" s="53">
        <v>370000</v>
      </c>
      <c r="E31" s="53">
        <v>1064912.44</v>
      </c>
      <c r="F31" s="54">
        <f t="shared" si="1"/>
        <v>287.81417297297293</v>
      </c>
    </row>
    <row r="32" spans="1:6" s="37" customFormat="1" ht="16.5" customHeight="1">
      <c r="A32" s="51" t="s">
        <v>42</v>
      </c>
      <c r="B32" s="52" t="s">
        <v>43</v>
      </c>
      <c r="C32" s="53">
        <v>73330</v>
      </c>
      <c r="D32" s="53">
        <v>73330</v>
      </c>
      <c r="E32" s="53">
        <v>73333.37</v>
      </c>
      <c r="F32" s="54">
        <f t="shared" si="1"/>
        <v>100.00459566343925</v>
      </c>
    </row>
    <row r="33" spans="1:6" s="37" customFormat="1" ht="18" customHeight="1">
      <c r="A33" s="51" t="s">
        <v>44</v>
      </c>
      <c r="B33" s="52" t="s">
        <v>45</v>
      </c>
      <c r="C33" s="53">
        <v>25000</v>
      </c>
      <c r="D33" s="53">
        <v>18750</v>
      </c>
      <c r="E33" s="53">
        <v>25000</v>
      </c>
      <c r="F33" s="54">
        <f t="shared" si="1"/>
        <v>133.33333333333331</v>
      </c>
    </row>
    <row r="34" spans="1:6" s="37" customFormat="1" ht="14.25" customHeight="1">
      <c r="A34" s="51" t="s">
        <v>46</v>
      </c>
      <c r="B34" s="52" t="s">
        <v>47</v>
      </c>
      <c r="C34" s="53">
        <v>24000</v>
      </c>
      <c r="D34" s="53">
        <v>14300</v>
      </c>
      <c r="E34" s="53">
        <v>18450.5</v>
      </c>
      <c r="F34" s="54">
        <f t="shared" si="1"/>
        <v>129.02447552447555</v>
      </c>
    </row>
    <row r="35" spans="1:6" s="37" customFormat="1" ht="17.25" customHeight="1">
      <c r="A35" s="51" t="s">
        <v>48</v>
      </c>
      <c r="B35" s="52" t="s">
        <v>49</v>
      </c>
      <c r="C35" s="53">
        <v>4200000</v>
      </c>
      <c r="D35" s="53">
        <v>2070000</v>
      </c>
      <c r="E35" s="53">
        <v>2142075.36</v>
      </c>
      <c r="F35" s="54">
        <f t="shared" si="1"/>
        <v>103.48190144927536</v>
      </c>
    </row>
    <row r="36" spans="1:6" s="37" customFormat="1" ht="18.75" customHeight="1">
      <c r="A36" s="51" t="s">
        <v>50</v>
      </c>
      <c r="B36" s="52" t="s">
        <v>51</v>
      </c>
      <c r="C36" s="53">
        <v>38500000</v>
      </c>
      <c r="D36" s="53">
        <v>19500000</v>
      </c>
      <c r="E36" s="53">
        <v>21329262.050000001</v>
      </c>
      <c r="F36" s="54">
        <f t="shared" si="1"/>
        <v>109.38083102564103</v>
      </c>
    </row>
    <row r="37" spans="1:6" s="37" customFormat="1" ht="40.5" customHeight="1">
      <c r="A37" s="51" t="s">
        <v>52</v>
      </c>
      <c r="B37" s="52" t="s">
        <v>53</v>
      </c>
      <c r="C37" s="53">
        <v>1600000</v>
      </c>
      <c r="D37" s="53">
        <v>730000</v>
      </c>
      <c r="E37" s="53">
        <v>1205393.7</v>
      </c>
      <c r="F37" s="54">
        <f t="shared" si="1"/>
        <v>165.12242465753422</v>
      </c>
    </row>
    <row r="38" spans="1:6" s="37" customFormat="1" ht="25.5">
      <c r="A38" s="51" t="s">
        <v>250</v>
      </c>
      <c r="B38" s="52" t="s">
        <v>251</v>
      </c>
      <c r="C38" s="53">
        <v>430000</v>
      </c>
      <c r="D38" s="53">
        <v>430000</v>
      </c>
      <c r="E38" s="53">
        <v>430012</v>
      </c>
      <c r="F38" s="54">
        <f t="shared" si="1"/>
        <v>100.00279069767441</v>
      </c>
    </row>
    <row r="39" spans="1:6" s="37" customFormat="1" ht="38.25">
      <c r="A39" s="51">
        <v>21080900</v>
      </c>
      <c r="B39" s="52" t="s">
        <v>267</v>
      </c>
      <c r="C39" s="53">
        <v>68</v>
      </c>
      <c r="D39" s="53">
        <v>68</v>
      </c>
      <c r="E39" s="53">
        <v>68</v>
      </c>
      <c r="F39" s="54">
        <f t="shared" si="1"/>
        <v>100</v>
      </c>
    </row>
    <row r="40" spans="1:6" s="37" customFormat="1" ht="18.75" customHeight="1">
      <c r="A40" s="51" t="s">
        <v>55</v>
      </c>
      <c r="B40" s="52" t="s">
        <v>56</v>
      </c>
      <c r="C40" s="53">
        <v>60000</v>
      </c>
      <c r="D40" s="53">
        <v>41000</v>
      </c>
      <c r="E40" s="53">
        <v>41395</v>
      </c>
      <c r="F40" s="54">
        <f t="shared" si="1"/>
        <v>100.96341463414633</v>
      </c>
    </row>
    <row r="41" spans="1:6" s="37" customFormat="1" ht="51.75" customHeight="1">
      <c r="A41" s="51" t="s">
        <v>57</v>
      </c>
      <c r="B41" s="52" t="s">
        <v>58</v>
      </c>
      <c r="C41" s="53">
        <v>110000</v>
      </c>
      <c r="D41" s="53">
        <v>88000</v>
      </c>
      <c r="E41" s="53">
        <v>168213.77</v>
      </c>
      <c r="F41" s="54">
        <f t="shared" si="1"/>
        <v>191.15201136363635</v>
      </c>
    </row>
    <row r="42" spans="1:6" s="37" customFormat="1" ht="45.75" hidden="1" customHeight="1">
      <c r="A42" s="51" t="s">
        <v>59</v>
      </c>
      <c r="B42" s="52" t="s">
        <v>60</v>
      </c>
      <c r="C42" s="53">
        <v>0</v>
      </c>
      <c r="D42" s="53">
        <v>0</v>
      </c>
      <c r="E42" s="53">
        <v>0</v>
      </c>
      <c r="F42" s="54">
        <f t="shared" si="1"/>
        <v>0</v>
      </c>
    </row>
    <row r="43" spans="1:6" s="37" customFormat="1" ht="15" customHeight="1">
      <c r="A43" s="51" t="s">
        <v>61</v>
      </c>
      <c r="B43" s="52" t="s">
        <v>62</v>
      </c>
      <c r="C43" s="53">
        <v>1380000</v>
      </c>
      <c r="D43" s="53">
        <v>598800</v>
      </c>
      <c r="E43" s="53">
        <v>601577.98</v>
      </c>
      <c r="F43" s="54">
        <f t="shared" si="1"/>
        <v>100.46392451569805</v>
      </c>
    </row>
    <row r="44" spans="1:6" s="37" customFormat="1" ht="25.5">
      <c r="A44" s="51" t="s">
        <v>63</v>
      </c>
      <c r="B44" s="52" t="s">
        <v>64</v>
      </c>
      <c r="C44" s="53">
        <v>180000</v>
      </c>
      <c r="D44" s="53">
        <v>74000</v>
      </c>
      <c r="E44" s="53">
        <v>75072</v>
      </c>
      <c r="F44" s="54">
        <f t="shared" si="1"/>
        <v>101.44864864864864</v>
      </c>
    </row>
    <row r="45" spans="1:6" s="37" customFormat="1" ht="25.5">
      <c r="A45" s="51" t="s">
        <v>65</v>
      </c>
      <c r="B45" s="52" t="s">
        <v>66</v>
      </c>
      <c r="C45" s="53">
        <v>38900</v>
      </c>
      <c r="D45" s="53">
        <v>23650</v>
      </c>
      <c r="E45" s="53">
        <v>23831.86</v>
      </c>
      <c r="F45" s="54">
        <f t="shared" si="1"/>
        <v>100.76896405919662</v>
      </c>
    </row>
    <row r="46" spans="1:6" s="37" customFormat="1" ht="25.5">
      <c r="A46" s="51" t="s">
        <v>67</v>
      </c>
      <c r="B46" s="52" t="s">
        <v>68</v>
      </c>
      <c r="C46" s="53">
        <v>2000</v>
      </c>
      <c r="D46" s="53">
        <v>220</v>
      </c>
      <c r="E46" s="53">
        <v>221</v>
      </c>
      <c r="F46" s="54">
        <f t="shared" si="1"/>
        <v>100.45454545454547</v>
      </c>
    </row>
    <row r="47" spans="1:6" s="37" customFormat="1" ht="15">
      <c r="A47" s="51" t="s">
        <v>69</v>
      </c>
      <c r="B47" s="52" t="s">
        <v>54</v>
      </c>
      <c r="C47" s="53">
        <v>379410</v>
      </c>
      <c r="D47" s="53">
        <v>379410</v>
      </c>
      <c r="E47" s="53">
        <v>470333.68</v>
      </c>
      <c r="F47" s="54">
        <f t="shared" si="1"/>
        <v>123.96449223794839</v>
      </c>
    </row>
    <row r="48" spans="1:6" s="37" customFormat="1" ht="76.5">
      <c r="A48" s="51">
        <v>24062200</v>
      </c>
      <c r="B48" s="52" t="s">
        <v>268</v>
      </c>
      <c r="C48" s="53">
        <v>29570</v>
      </c>
      <c r="D48" s="53">
        <v>29570</v>
      </c>
      <c r="E48" s="53">
        <v>29579.08</v>
      </c>
      <c r="F48" s="54">
        <f t="shared" ref="F48:F60" si="2">IF(D48=0,0,E48/D48*100)</f>
        <v>100.03070679742983</v>
      </c>
    </row>
    <row r="49" spans="1:6" s="37" customFormat="1" ht="25.5">
      <c r="A49" s="51">
        <v>31020000</v>
      </c>
      <c r="B49" s="52" t="s">
        <v>304</v>
      </c>
      <c r="C49" s="53">
        <v>190</v>
      </c>
      <c r="D49" s="53">
        <v>190</v>
      </c>
      <c r="E49" s="53">
        <v>190.5</v>
      </c>
      <c r="F49" s="54">
        <f t="shared" si="2"/>
        <v>100.26315789473684</v>
      </c>
    </row>
    <row r="50" spans="1:6" s="37" customFormat="1" ht="15">
      <c r="A50" s="51">
        <v>41033900</v>
      </c>
      <c r="B50" s="52" t="s">
        <v>70</v>
      </c>
      <c r="C50" s="53">
        <v>70384000</v>
      </c>
      <c r="D50" s="53">
        <v>63007800</v>
      </c>
      <c r="E50" s="53">
        <v>63007800</v>
      </c>
      <c r="F50" s="54">
        <f t="shared" si="2"/>
        <v>100</v>
      </c>
    </row>
    <row r="51" spans="1:6" s="37" customFormat="1" ht="38.25">
      <c r="A51" s="51">
        <v>41035100</v>
      </c>
      <c r="B51" s="52" t="s">
        <v>305</v>
      </c>
      <c r="C51" s="53">
        <v>33500</v>
      </c>
      <c r="D51" s="53">
        <v>0</v>
      </c>
      <c r="E51" s="53">
        <v>0</v>
      </c>
      <c r="F51" s="54">
        <f t="shared" si="2"/>
        <v>0</v>
      </c>
    </row>
    <row r="52" spans="1:6" s="37" customFormat="1" ht="25.5">
      <c r="A52" s="51">
        <v>41035400</v>
      </c>
      <c r="B52" s="52" t="s">
        <v>269</v>
      </c>
      <c r="C52" s="53">
        <v>428700</v>
      </c>
      <c r="D52" s="53">
        <v>257400</v>
      </c>
      <c r="E52" s="53">
        <v>257400</v>
      </c>
      <c r="F52" s="54">
        <f t="shared" si="2"/>
        <v>100</v>
      </c>
    </row>
    <row r="53" spans="1:6" s="37" customFormat="1" ht="38.25">
      <c r="A53" s="51">
        <v>41036000</v>
      </c>
      <c r="B53" s="52" t="s">
        <v>270</v>
      </c>
      <c r="C53" s="53">
        <v>1775200</v>
      </c>
      <c r="D53" s="53">
        <v>1003000</v>
      </c>
      <c r="E53" s="53">
        <v>1003000</v>
      </c>
      <c r="F53" s="54">
        <f t="shared" si="2"/>
        <v>100</v>
      </c>
    </row>
    <row r="54" spans="1:6" s="37" customFormat="1" ht="25.5">
      <c r="A54" s="51">
        <v>41036300</v>
      </c>
      <c r="B54" s="52" t="s">
        <v>271</v>
      </c>
      <c r="C54" s="53">
        <v>4580600</v>
      </c>
      <c r="D54" s="53">
        <v>4580600</v>
      </c>
      <c r="E54" s="53">
        <v>4580600</v>
      </c>
      <c r="F54" s="54">
        <f t="shared" si="2"/>
        <v>100</v>
      </c>
    </row>
    <row r="55" spans="1:6" s="37" customFormat="1" ht="15">
      <c r="A55" s="51">
        <v>41040400</v>
      </c>
      <c r="B55" s="52" t="s">
        <v>272</v>
      </c>
      <c r="C55" s="53">
        <v>30351</v>
      </c>
      <c r="D55" s="53">
        <v>30351</v>
      </c>
      <c r="E55" s="53">
        <v>52750.85</v>
      </c>
      <c r="F55" s="54">
        <f t="shared" si="2"/>
        <v>173.80267536489734</v>
      </c>
    </row>
    <row r="56" spans="1:6" s="37" customFormat="1" ht="25.5">
      <c r="A56" s="51" t="s">
        <v>71</v>
      </c>
      <c r="B56" s="52" t="s">
        <v>72</v>
      </c>
      <c r="C56" s="53">
        <v>2332013</v>
      </c>
      <c r="D56" s="53">
        <v>2065113</v>
      </c>
      <c r="E56" s="53">
        <v>2065113</v>
      </c>
      <c r="F56" s="54">
        <f t="shared" si="2"/>
        <v>100</v>
      </c>
    </row>
    <row r="57" spans="1:6" s="37" customFormat="1" ht="15">
      <c r="A57" s="51" t="s">
        <v>73</v>
      </c>
      <c r="B57" s="52" t="s">
        <v>74</v>
      </c>
      <c r="C57" s="53">
        <v>8500131</v>
      </c>
      <c r="D57" s="53">
        <v>4249166</v>
      </c>
      <c r="E57" s="53">
        <v>4269166</v>
      </c>
      <c r="F57" s="54">
        <f t="shared" si="2"/>
        <v>100.47068059943997</v>
      </c>
    </row>
    <row r="58" spans="1:6" s="37" customFormat="1" ht="39" thickBot="1">
      <c r="A58" s="57" t="s">
        <v>75</v>
      </c>
      <c r="B58" s="58" t="s">
        <v>76</v>
      </c>
      <c r="C58" s="65">
        <v>79056</v>
      </c>
      <c r="D58" s="65">
        <v>26352</v>
      </c>
      <c r="E58" s="65">
        <v>26352</v>
      </c>
      <c r="F58" s="66">
        <f t="shared" si="2"/>
        <v>100</v>
      </c>
    </row>
    <row r="59" spans="1:6" s="37" customFormat="1" ht="17.25" customHeight="1" thickBot="1">
      <c r="A59" s="59" t="s">
        <v>77</v>
      </c>
      <c r="B59" s="60" t="s">
        <v>78</v>
      </c>
      <c r="C59" s="67">
        <f>SUM(C11:C49)</f>
        <v>302499426</v>
      </c>
      <c r="D59" s="67">
        <f>SUM(D11:D49)</f>
        <v>155633926</v>
      </c>
      <c r="E59" s="67">
        <f>SUM(E11:E49)</f>
        <v>164579809.32000005</v>
      </c>
      <c r="F59" s="68">
        <f t="shared" si="2"/>
        <v>105.74802907689937</v>
      </c>
    </row>
    <row r="60" spans="1:6" s="37" customFormat="1" ht="20.25" customHeight="1" thickBot="1">
      <c r="A60" s="61" t="s">
        <v>77</v>
      </c>
      <c r="B60" s="62" t="s">
        <v>79</v>
      </c>
      <c r="C60" s="69">
        <f>SUM(C11:C58)</f>
        <v>390642977</v>
      </c>
      <c r="D60" s="69">
        <f>SUM(D11:D58)</f>
        <v>230853708</v>
      </c>
      <c r="E60" s="69">
        <f>SUM(E11:E58)</f>
        <v>239841991.17000005</v>
      </c>
      <c r="F60" s="70">
        <f t="shared" si="2"/>
        <v>103.89349742218567</v>
      </c>
    </row>
    <row r="61" spans="1:6" s="37" customFormat="1" ht="15">
      <c r="A61" s="38"/>
      <c r="B61" s="39"/>
      <c r="C61" s="40"/>
      <c r="D61" s="40"/>
      <c r="E61" s="40"/>
      <c r="F61" s="40"/>
    </row>
    <row r="62" spans="1:6" s="37" customFormat="1" ht="15">
      <c r="A62" s="38"/>
      <c r="B62" s="39"/>
      <c r="C62" s="40"/>
      <c r="D62" s="40"/>
      <c r="E62" s="40"/>
      <c r="F62" s="40"/>
    </row>
    <row r="63" spans="1:6" s="93" customFormat="1" ht="15.75">
      <c r="A63" s="14" t="s">
        <v>311</v>
      </c>
      <c r="B63" s="15"/>
      <c r="C63" s="13" t="s">
        <v>312</v>
      </c>
      <c r="D63" s="13"/>
      <c r="E63" s="13"/>
      <c r="F63" s="6"/>
    </row>
    <row r="64" spans="1:6" s="37" customFormat="1" ht="15">
      <c r="A64" s="43"/>
      <c r="B64" s="41"/>
      <c r="C64" s="42"/>
      <c r="D64" s="42"/>
      <c r="E64" s="42"/>
      <c r="F64" s="40"/>
    </row>
    <row r="65" spans="1:6" s="37" customFormat="1" ht="15">
      <c r="A65" s="38"/>
      <c r="B65" s="39"/>
      <c r="C65" s="40"/>
      <c r="D65" s="40"/>
      <c r="E65" s="40"/>
      <c r="F65" s="40"/>
    </row>
    <row r="66" spans="1:6" s="37" customFormat="1" ht="15">
      <c r="A66" s="38"/>
      <c r="B66" s="39"/>
      <c r="C66" s="40"/>
      <c r="D66" s="40"/>
      <c r="E66" s="40"/>
      <c r="F66" s="40"/>
    </row>
    <row r="67" spans="1:6" s="37" customFormat="1" ht="15">
      <c r="A67" s="38"/>
      <c r="B67" s="39"/>
      <c r="C67" s="40"/>
      <c r="D67" s="40"/>
      <c r="E67" s="40"/>
      <c r="F67" s="40"/>
    </row>
    <row r="68" spans="1:6" s="37" customFormat="1" ht="15">
      <c r="A68" s="38"/>
      <c r="B68" s="39"/>
      <c r="C68" s="40"/>
      <c r="D68" s="40"/>
      <c r="E68" s="40"/>
      <c r="F68" s="40"/>
    </row>
  </sheetData>
  <mergeCells count="3">
    <mergeCell ref="A6:F6"/>
    <mergeCell ref="A8:F8"/>
    <mergeCell ref="A7:F7"/>
  </mergeCells>
  <conditionalFormatting sqref="A15:A37 A11:A13 A50:A60 A40:A47">
    <cfRule type="expression" dxfId="7" priority="8" stopIfTrue="1">
      <formula>#REF!=1</formula>
    </cfRule>
  </conditionalFormatting>
  <conditionalFormatting sqref="B15:F37 B11:F13 C48:F49 B50:F60 C14:F14 C38:F39 B40:F47">
    <cfRule type="expression" dxfId="6" priority="9" stopIfTrue="1">
      <formula>#REF!=1</formula>
    </cfRule>
  </conditionalFormatting>
  <conditionalFormatting sqref="A14">
    <cfRule type="expression" dxfId="5" priority="5" stopIfTrue="1">
      <formula>XFD14=1</formula>
    </cfRule>
  </conditionalFormatting>
  <conditionalFormatting sqref="B14">
    <cfRule type="expression" dxfId="4" priority="6" stopIfTrue="1">
      <formula>XFD14=1</formula>
    </cfRule>
  </conditionalFormatting>
  <conditionalFormatting sqref="A38:A39">
    <cfRule type="expression" dxfId="3" priority="3" stopIfTrue="1">
      <formula>XFC38=1</formula>
    </cfRule>
  </conditionalFormatting>
  <conditionalFormatting sqref="B38:B39">
    <cfRule type="expression" dxfId="2" priority="4" stopIfTrue="1">
      <formula>XFC38=1</formula>
    </cfRule>
  </conditionalFormatting>
  <conditionalFormatting sqref="A48:A49">
    <cfRule type="expression" dxfId="1" priority="1" stopIfTrue="1">
      <formula>XFC48=1</formula>
    </cfRule>
  </conditionalFormatting>
  <conditionalFormatting sqref="B48:B49">
    <cfRule type="expression" dxfId="0" priority="2" stopIfTrue="1">
      <formula>XFC48=1</formula>
    </cfRule>
  </conditionalFormatting>
  <pageMargins left="0.98425196850393704" right="0.98425196850393704" top="0.98425196850393704" bottom="0.98425196850393704" header="0.51181102362204722" footer="0.51181102362204722"/>
  <pageSetup paperSize="9" scale="6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zoomScaleSheetLayoutView="100" workbookViewId="0"/>
  </sheetViews>
  <sheetFormatPr defaultRowHeight="12.75"/>
  <cols>
    <col min="1" max="1" width="9.28515625" style="2" customWidth="1"/>
    <col min="2" max="2" width="55.42578125" style="2" customWidth="1"/>
    <col min="3" max="3" width="15" style="2" customWidth="1"/>
    <col min="4" max="4" width="14.85546875" style="2" customWidth="1"/>
    <col min="5" max="5" width="15.7109375" style="2" customWidth="1"/>
    <col min="6" max="6" width="9" style="2" customWidth="1"/>
    <col min="7" max="16384" width="9.140625" style="2"/>
  </cols>
  <sheetData>
    <row r="1" spans="1:6">
      <c r="D1" s="3" t="s">
        <v>109</v>
      </c>
    </row>
    <row r="2" spans="1:6">
      <c r="A2" s="4"/>
      <c r="B2" s="10"/>
      <c r="C2" s="5"/>
      <c r="D2" s="12" t="str">
        <f>'Додаток 1'!D2</f>
        <v>до  рішення</v>
      </c>
      <c r="F2" s="5"/>
    </row>
    <row r="3" spans="1:6">
      <c r="A3" s="4"/>
      <c r="B3" s="10"/>
      <c r="C3" s="5"/>
      <c r="D3" s="12" t="str">
        <f>'Додаток 1'!D3</f>
        <v>Здолбунівської міської ради</v>
      </c>
      <c r="F3" s="5"/>
    </row>
    <row r="4" spans="1:6">
      <c r="A4" s="4"/>
      <c r="B4" s="10"/>
      <c r="C4" s="5"/>
      <c r="D4" s="12" t="str">
        <f>'Додаток 1'!D4</f>
        <v>від 8 липня 2025 року № 2734</v>
      </c>
      <c r="F4" s="5"/>
    </row>
    <row r="5" spans="1:6">
      <c r="A5" s="4"/>
      <c r="B5" s="10"/>
      <c r="C5" s="5"/>
      <c r="D5" s="12"/>
      <c r="E5" s="12"/>
      <c r="F5" s="5"/>
    </row>
    <row r="6" spans="1:6" ht="18.75">
      <c r="A6" s="4"/>
      <c r="B6" s="96" t="s">
        <v>106</v>
      </c>
      <c r="C6" s="96"/>
      <c r="D6" s="96"/>
      <c r="E6" s="96"/>
      <c r="F6" s="5"/>
    </row>
    <row r="7" spans="1:6" ht="18.75">
      <c r="A7" s="4"/>
      <c r="B7" s="96" t="s">
        <v>83</v>
      </c>
      <c r="C7" s="96"/>
      <c r="D7" s="96"/>
      <c r="E7" s="96"/>
      <c r="F7" s="5"/>
    </row>
    <row r="8" spans="1:6" ht="18.75">
      <c r="A8" s="4"/>
      <c r="B8" s="96" t="s">
        <v>297</v>
      </c>
      <c r="C8" s="96"/>
      <c r="D8" s="96"/>
      <c r="E8" s="96"/>
      <c r="F8" s="5"/>
    </row>
    <row r="9" spans="1:6" ht="11.25" customHeight="1" thickBot="1">
      <c r="F9" s="11" t="s">
        <v>0</v>
      </c>
    </row>
    <row r="10" spans="1:6" s="37" customFormat="1" ht="70.5" customHeight="1" thickBot="1">
      <c r="A10" s="33" t="s">
        <v>1</v>
      </c>
      <c r="B10" s="34" t="s">
        <v>2</v>
      </c>
      <c r="C10" s="35" t="s">
        <v>266</v>
      </c>
      <c r="D10" s="35" t="s">
        <v>298</v>
      </c>
      <c r="E10" s="35" t="s">
        <v>299</v>
      </c>
      <c r="F10" s="36" t="s">
        <v>84</v>
      </c>
    </row>
    <row r="11" spans="1:6" s="37" customFormat="1" ht="51.75" customHeight="1">
      <c r="A11" s="55" t="s">
        <v>85</v>
      </c>
      <c r="B11" s="56" t="s">
        <v>86</v>
      </c>
      <c r="C11" s="63">
        <v>950000</v>
      </c>
      <c r="D11" s="63">
        <v>475000</v>
      </c>
      <c r="E11" s="63">
        <v>284916.84999999998</v>
      </c>
      <c r="F11" s="64">
        <f>E11/D11*100</f>
        <v>59.982494736842099</v>
      </c>
    </row>
    <row r="12" spans="1:6" s="37" customFormat="1" ht="26.25" customHeight="1">
      <c r="A12" s="51" t="s">
        <v>87</v>
      </c>
      <c r="B12" s="52" t="s">
        <v>88</v>
      </c>
      <c r="C12" s="53">
        <v>0</v>
      </c>
      <c r="D12" s="53">
        <v>0</v>
      </c>
      <c r="E12" s="53">
        <v>105452.36</v>
      </c>
      <c r="F12" s="54">
        <v>0</v>
      </c>
    </row>
    <row r="13" spans="1:6" s="37" customFormat="1" ht="39.75" customHeight="1">
      <c r="A13" s="51" t="s">
        <v>89</v>
      </c>
      <c r="B13" s="52" t="s">
        <v>90</v>
      </c>
      <c r="C13" s="53">
        <v>0</v>
      </c>
      <c r="D13" s="53">
        <v>0</v>
      </c>
      <c r="E13" s="53">
        <v>215.01</v>
      </c>
      <c r="F13" s="54">
        <v>0</v>
      </c>
    </row>
    <row r="14" spans="1:6" s="37" customFormat="1" ht="41.25" hidden="1" customHeight="1">
      <c r="A14" s="51" t="s">
        <v>91</v>
      </c>
      <c r="B14" s="52" t="s">
        <v>92</v>
      </c>
      <c r="C14" s="53">
        <v>0</v>
      </c>
      <c r="D14" s="53">
        <v>0</v>
      </c>
      <c r="E14" s="53">
        <v>0</v>
      </c>
      <c r="F14" s="54">
        <v>0</v>
      </c>
    </row>
    <row r="15" spans="1:6" s="37" customFormat="1" ht="28.5" customHeight="1">
      <c r="A15" s="51" t="s">
        <v>93</v>
      </c>
      <c r="B15" s="52" t="s">
        <v>94</v>
      </c>
      <c r="C15" s="53">
        <v>5896853</v>
      </c>
      <c r="D15" s="53">
        <v>2948426.5</v>
      </c>
      <c r="E15" s="53">
        <v>1312574.3</v>
      </c>
      <c r="F15" s="64">
        <f>E15/D15*100</f>
        <v>44.517789403941393</v>
      </c>
    </row>
    <row r="16" spans="1:6" s="37" customFormat="1" ht="25.5" customHeight="1">
      <c r="A16" s="51" t="s">
        <v>95</v>
      </c>
      <c r="B16" s="52" t="s">
        <v>96</v>
      </c>
      <c r="C16" s="53">
        <v>0</v>
      </c>
      <c r="D16" s="53">
        <v>0</v>
      </c>
      <c r="E16" s="53">
        <v>236645</v>
      </c>
      <c r="F16" s="54">
        <v>0</v>
      </c>
    </row>
    <row r="17" spans="1:6" s="37" customFormat="1" ht="43.5" customHeight="1">
      <c r="A17" s="51" t="s">
        <v>97</v>
      </c>
      <c r="B17" s="52" t="s">
        <v>98</v>
      </c>
      <c r="C17" s="53">
        <v>0</v>
      </c>
      <c r="D17" s="53">
        <v>0</v>
      </c>
      <c r="E17" s="53">
        <v>10131.9</v>
      </c>
      <c r="F17" s="54">
        <v>0</v>
      </c>
    </row>
    <row r="18" spans="1:6" s="37" customFormat="1" ht="29.25" customHeight="1">
      <c r="A18" s="51" t="s">
        <v>99</v>
      </c>
      <c r="B18" s="52" t="s">
        <v>100</v>
      </c>
      <c r="C18" s="53">
        <v>0</v>
      </c>
      <c r="D18" s="53">
        <v>0</v>
      </c>
      <c r="E18" s="53">
        <v>6055</v>
      </c>
      <c r="F18" s="54">
        <v>0</v>
      </c>
    </row>
    <row r="19" spans="1:6" s="37" customFormat="1" ht="15">
      <c r="A19" s="51" t="s">
        <v>101</v>
      </c>
      <c r="B19" s="52" t="s">
        <v>102</v>
      </c>
      <c r="C19" s="53">
        <v>0</v>
      </c>
      <c r="D19" s="53">
        <v>0</v>
      </c>
      <c r="E19" s="53">
        <v>788861.99</v>
      </c>
      <c r="F19" s="54">
        <v>0</v>
      </c>
    </row>
    <row r="20" spans="1:6" s="37" customFormat="1" ht="63" customHeight="1">
      <c r="A20" s="51" t="s">
        <v>103</v>
      </c>
      <c r="B20" s="52" t="s">
        <v>104</v>
      </c>
      <c r="C20" s="53">
        <v>0</v>
      </c>
      <c r="D20" s="53">
        <v>0</v>
      </c>
      <c r="E20" s="53">
        <v>4311897.12</v>
      </c>
      <c r="F20" s="54">
        <v>0</v>
      </c>
    </row>
    <row r="21" spans="1:6" s="37" customFormat="1" ht="52.5" customHeight="1">
      <c r="A21" s="57">
        <v>33010100</v>
      </c>
      <c r="B21" s="58" t="s">
        <v>105</v>
      </c>
      <c r="C21" s="53">
        <v>280000</v>
      </c>
      <c r="D21" s="53">
        <v>280000</v>
      </c>
      <c r="E21" s="53">
        <v>848532</v>
      </c>
      <c r="F21" s="54">
        <f>E21/D21*100</f>
        <v>303.04714285714283</v>
      </c>
    </row>
    <row r="22" spans="1:6" s="37" customFormat="1" ht="52.5" customHeight="1" thickBot="1">
      <c r="A22" s="57">
        <v>33010200</v>
      </c>
      <c r="B22" s="58" t="s">
        <v>273</v>
      </c>
      <c r="C22" s="65">
        <v>50000</v>
      </c>
      <c r="D22" s="65">
        <v>50000</v>
      </c>
      <c r="E22" s="65">
        <v>0</v>
      </c>
      <c r="F22" s="80">
        <v>0</v>
      </c>
    </row>
    <row r="23" spans="1:6" s="37" customFormat="1" ht="29.25" customHeight="1" thickBot="1">
      <c r="A23" s="57">
        <v>41033900</v>
      </c>
      <c r="B23" s="58" t="s">
        <v>70</v>
      </c>
      <c r="C23" s="65">
        <v>3734500</v>
      </c>
      <c r="D23" s="65">
        <v>3734500</v>
      </c>
      <c r="E23" s="65">
        <v>3734500</v>
      </c>
      <c r="F23" s="80">
        <f t="shared" ref="F23" si="0">E23/D23*100</f>
        <v>100</v>
      </c>
    </row>
    <row r="24" spans="1:6" s="37" customFormat="1" ht="27.75" customHeight="1" thickBot="1">
      <c r="A24" s="79">
        <v>41051100</v>
      </c>
      <c r="B24" s="77" t="s">
        <v>252</v>
      </c>
      <c r="C24" s="78">
        <v>1914859.79</v>
      </c>
      <c r="D24" s="78">
        <v>1914859.79</v>
      </c>
      <c r="E24" s="78">
        <v>1914859.79</v>
      </c>
      <c r="F24" s="80">
        <f>E24/D24*100</f>
        <v>100</v>
      </c>
    </row>
    <row r="25" spans="1:6" s="37" customFormat="1" ht="15.75" thickBot="1">
      <c r="A25" s="61" t="s">
        <v>77</v>
      </c>
      <c r="B25" s="73" t="s">
        <v>78</v>
      </c>
      <c r="C25" s="75">
        <f>SUM(C11:C22)</f>
        <v>7176853</v>
      </c>
      <c r="D25" s="75">
        <f>SUM(D11:D22)</f>
        <v>3753426.5</v>
      </c>
      <c r="E25" s="74">
        <f>SUM(E11:E21)</f>
        <v>7905281.5300000003</v>
      </c>
      <c r="F25" s="76">
        <f>E25/D25*100</f>
        <v>210.61506146450449</v>
      </c>
    </row>
    <row r="26" spans="1:6" s="37" customFormat="1" ht="15.75" thickBot="1">
      <c r="A26" s="61" t="s">
        <v>77</v>
      </c>
      <c r="B26" s="73" t="s">
        <v>79</v>
      </c>
      <c r="C26" s="71">
        <f>SUM(C11:C24)</f>
        <v>12826212.789999999</v>
      </c>
      <c r="D26" s="71">
        <f>SUM(D11:D24)</f>
        <v>9402786.2899999991</v>
      </c>
      <c r="E26" s="74">
        <f>SUM(E11:E24)</f>
        <v>13554641.32</v>
      </c>
      <c r="F26" s="72">
        <f>E26/D26*100</f>
        <v>144.15558220668655</v>
      </c>
    </row>
    <row r="27" spans="1:6" s="37" customFormat="1" ht="15"/>
    <row r="28" spans="1:6" s="37" customFormat="1" ht="15">
      <c r="A28" s="43"/>
      <c r="B28" s="41"/>
      <c r="C28" s="42"/>
      <c r="D28" s="42"/>
      <c r="E28" s="42"/>
    </row>
    <row r="29" spans="1:6" s="37" customFormat="1" ht="15" customHeight="1">
      <c r="A29" s="14" t="s">
        <v>311</v>
      </c>
      <c r="B29" s="15"/>
      <c r="C29" s="13"/>
      <c r="D29" s="13" t="s">
        <v>312</v>
      </c>
    </row>
  </sheetData>
  <mergeCells count="3">
    <mergeCell ref="B6:E6"/>
    <mergeCell ref="B7:E7"/>
    <mergeCell ref="B8:E8"/>
  </mergeCells>
  <pageMargins left="0.23622047244094491" right="0.23622047244094491" top="0.74803149606299213" bottom="0.74803149606299213" header="0.31496062992125984" footer="0.31496062992125984"/>
  <pageSetup paperSize="9" scale="90"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zoomScaleNormal="100" zoomScaleSheetLayoutView="90" workbookViewId="0"/>
  </sheetViews>
  <sheetFormatPr defaultRowHeight="12.75"/>
  <cols>
    <col min="1" max="1" width="10.85546875" style="2" customWidth="1"/>
    <col min="2" max="2" width="60.85546875" style="2" customWidth="1"/>
    <col min="3" max="3" width="14.28515625" style="2" customWidth="1"/>
    <col min="4" max="4" width="14.7109375" style="2" customWidth="1"/>
    <col min="5" max="5" width="15.140625" style="2" customWidth="1"/>
    <col min="6" max="6" width="10.85546875" style="2" customWidth="1"/>
    <col min="7" max="16384" width="9.140625" style="2"/>
  </cols>
  <sheetData>
    <row r="1" spans="1:7">
      <c r="C1" s="3"/>
      <c r="D1" s="3" t="s">
        <v>107</v>
      </c>
    </row>
    <row r="2" spans="1:7">
      <c r="C2" s="12"/>
      <c r="D2" s="12" t="str">
        <f>'Додаток 1'!D2</f>
        <v>до  рішення</v>
      </c>
    </row>
    <row r="3" spans="1:7">
      <c r="C3" s="12"/>
      <c r="D3" s="12" t="str">
        <f>'Додаток 1'!D3</f>
        <v>Здолбунівської міської ради</v>
      </c>
    </row>
    <row r="4" spans="1:7">
      <c r="C4" s="12"/>
      <c r="D4" s="12" t="str">
        <f>'Додаток 1'!D4</f>
        <v>від 8 липня 2025 року № 2734</v>
      </c>
    </row>
    <row r="5" spans="1:7">
      <c r="C5" s="12"/>
      <c r="D5" s="12"/>
    </row>
    <row r="6" spans="1:7" ht="18.75">
      <c r="B6" s="96" t="s">
        <v>200</v>
      </c>
      <c r="C6" s="96"/>
      <c r="D6" s="96"/>
      <c r="E6" s="96"/>
    </row>
    <row r="7" spans="1:7" ht="18.75">
      <c r="B7" s="96" t="s">
        <v>83</v>
      </c>
      <c r="C7" s="96"/>
      <c r="D7" s="96"/>
      <c r="E7" s="96"/>
    </row>
    <row r="8" spans="1:7" ht="18.75">
      <c r="B8" s="96" t="s">
        <v>300</v>
      </c>
      <c r="C8" s="96"/>
      <c r="D8" s="96"/>
      <c r="E8" s="96"/>
    </row>
    <row r="9" spans="1:7" ht="13.5" thickBot="1">
      <c r="F9" s="2" t="s">
        <v>0</v>
      </c>
    </row>
    <row r="10" spans="1:7" ht="56.25" customHeight="1" thickBot="1">
      <c r="A10" s="44" t="s">
        <v>110</v>
      </c>
      <c r="B10" s="45" t="s">
        <v>111</v>
      </c>
      <c r="C10" s="45" t="s">
        <v>266</v>
      </c>
      <c r="D10" s="45" t="s">
        <v>298</v>
      </c>
      <c r="E10" s="45" t="s">
        <v>299</v>
      </c>
      <c r="F10" s="46" t="s">
        <v>84</v>
      </c>
      <c r="G10" s="17"/>
    </row>
    <row r="11" spans="1:7" ht="38.25">
      <c r="A11" s="26" t="s">
        <v>112</v>
      </c>
      <c r="B11" s="24" t="s">
        <v>113</v>
      </c>
      <c r="C11" s="25">
        <v>30347100</v>
      </c>
      <c r="D11" s="25">
        <v>16390644</v>
      </c>
      <c r="E11" s="25">
        <v>13820919.73</v>
      </c>
      <c r="F11" s="27">
        <f>E11/D11*100</f>
        <v>84.322005468485557</v>
      </c>
      <c r="G11" s="20"/>
    </row>
    <row r="12" spans="1:7" ht="15" customHeight="1">
      <c r="A12" s="28" t="s">
        <v>114</v>
      </c>
      <c r="B12" s="18" t="s">
        <v>115</v>
      </c>
      <c r="C12" s="19">
        <v>30000</v>
      </c>
      <c r="D12" s="19">
        <v>30000</v>
      </c>
      <c r="E12" s="19">
        <v>16164.91</v>
      </c>
      <c r="F12" s="27">
        <f t="shared" ref="F12:F64" si="0">E12/D12*100</f>
        <v>53.88303333333333</v>
      </c>
      <c r="G12" s="20"/>
    </row>
    <row r="13" spans="1:7">
      <c r="A13" s="28" t="s">
        <v>116</v>
      </c>
      <c r="B13" s="18" t="s">
        <v>117</v>
      </c>
      <c r="C13" s="19">
        <v>15000</v>
      </c>
      <c r="D13" s="19">
        <v>7500</v>
      </c>
      <c r="E13" s="19">
        <v>3321.03</v>
      </c>
      <c r="F13" s="27">
        <f t="shared" si="0"/>
        <v>44.2804</v>
      </c>
      <c r="G13" s="20"/>
    </row>
    <row r="14" spans="1:7" ht="25.5">
      <c r="A14" s="28" t="s">
        <v>118</v>
      </c>
      <c r="B14" s="18" t="s">
        <v>119</v>
      </c>
      <c r="C14" s="19">
        <v>600000</v>
      </c>
      <c r="D14" s="19">
        <v>300000</v>
      </c>
      <c r="E14" s="19">
        <v>292450</v>
      </c>
      <c r="F14" s="27">
        <f t="shared" si="0"/>
        <v>97.483333333333334</v>
      </c>
      <c r="G14" s="20"/>
    </row>
    <row r="15" spans="1:7" ht="25.5">
      <c r="A15" s="28" t="s">
        <v>120</v>
      </c>
      <c r="B15" s="18" t="s">
        <v>121</v>
      </c>
      <c r="C15" s="19">
        <v>500000</v>
      </c>
      <c r="D15" s="19">
        <v>200000</v>
      </c>
      <c r="E15" s="19">
        <v>153713.12</v>
      </c>
      <c r="F15" s="27">
        <f t="shared" si="0"/>
        <v>76.856560000000002</v>
      </c>
      <c r="G15" s="20"/>
    </row>
    <row r="16" spans="1:7" ht="38.25">
      <c r="A16" s="28" t="s">
        <v>122</v>
      </c>
      <c r="B16" s="18" t="s">
        <v>123</v>
      </c>
      <c r="C16" s="19">
        <v>17114599</v>
      </c>
      <c r="D16" s="19">
        <v>8712229</v>
      </c>
      <c r="E16" s="19">
        <v>8299054.5700000003</v>
      </c>
      <c r="F16" s="27">
        <f t="shared" si="0"/>
        <v>95.25753478243054</v>
      </c>
      <c r="G16" s="20"/>
    </row>
    <row r="17" spans="1:7">
      <c r="A17" s="47" t="s">
        <v>253</v>
      </c>
      <c r="B17" s="18" t="s">
        <v>254</v>
      </c>
      <c r="C17" s="19">
        <v>70000</v>
      </c>
      <c r="D17" s="19">
        <v>70000</v>
      </c>
      <c r="E17" s="19">
        <v>70000</v>
      </c>
      <c r="F17" s="27">
        <v>100</v>
      </c>
      <c r="G17" s="20"/>
    </row>
    <row r="18" spans="1:7" ht="51">
      <c r="A18" s="28" t="s">
        <v>124</v>
      </c>
      <c r="B18" s="18" t="s">
        <v>125</v>
      </c>
      <c r="C18" s="19">
        <v>370000</v>
      </c>
      <c r="D18" s="19">
        <v>185000</v>
      </c>
      <c r="E18" s="19">
        <v>134471.60999999999</v>
      </c>
      <c r="F18" s="27">
        <f t="shared" si="0"/>
        <v>72.687356756756742</v>
      </c>
      <c r="G18" s="20"/>
    </row>
    <row r="19" spans="1:7">
      <c r="A19" s="28" t="s">
        <v>126</v>
      </c>
      <c r="B19" s="18" t="s">
        <v>127</v>
      </c>
      <c r="C19" s="19">
        <v>3650000</v>
      </c>
      <c r="D19" s="19">
        <v>2544275</v>
      </c>
      <c r="E19" s="19">
        <v>1144700</v>
      </c>
      <c r="F19" s="27">
        <f t="shared" si="0"/>
        <v>44.991205746234193</v>
      </c>
      <c r="G19" s="20"/>
    </row>
    <row r="20" spans="1:7">
      <c r="A20" s="28" t="s">
        <v>128</v>
      </c>
      <c r="B20" s="18" t="s">
        <v>129</v>
      </c>
      <c r="C20" s="19">
        <v>60000</v>
      </c>
      <c r="D20" s="19">
        <v>40000</v>
      </c>
      <c r="E20" s="19">
        <v>30257</v>
      </c>
      <c r="F20" s="27">
        <f t="shared" si="0"/>
        <v>75.642499999999998</v>
      </c>
      <c r="G20" s="20"/>
    </row>
    <row r="21" spans="1:7" ht="25.5">
      <c r="A21" s="28" t="s">
        <v>130</v>
      </c>
      <c r="B21" s="18" t="s">
        <v>131</v>
      </c>
      <c r="C21" s="19">
        <v>8344998</v>
      </c>
      <c r="D21" s="19">
        <v>7644998</v>
      </c>
      <c r="E21" s="19">
        <v>6373909.7800000003</v>
      </c>
      <c r="F21" s="27">
        <f t="shared" si="0"/>
        <v>83.373596435211624</v>
      </c>
      <c r="G21" s="20"/>
    </row>
    <row r="22" spans="1:7">
      <c r="A22" s="28" t="s">
        <v>132</v>
      </c>
      <c r="B22" s="18" t="s">
        <v>133</v>
      </c>
      <c r="C22" s="19">
        <v>564732</v>
      </c>
      <c r="D22" s="19">
        <v>264732</v>
      </c>
      <c r="E22" s="19">
        <v>85141.119999999995</v>
      </c>
      <c r="F22" s="27">
        <f t="shared" si="0"/>
        <v>32.161249867790822</v>
      </c>
      <c r="G22" s="20"/>
    </row>
    <row r="23" spans="1:7" ht="25.5">
      <c r="A23" s="28" t="s">
        <v>134</v>
      </c>
      <c r="B23" s="18" t="s">
        <v>135</v>
      </c>
      <c r="C23" s="19">
        <v>4340000</v>
      </c>
      <c r="D23" s="19">
        <v>2290000</v>
      </c>
      <c r="E23" s="19">
        <v>678036.82</v>
      </c>
      <c r="F23" s="27">
        <f t="shared" si="0"/>
        <v>29.608594759825323</v>
      </c>
      <c r="G23" s="20"/>
    </row>
    <row r="24" spans="1:7">
      <c r="A24" s="28" t="s">
        <v>136</v>
      </c>
      <c r="B24" s="18" t="s">
        <v>137</v>
      </c>
      <c r="C24" s="19">
        <v>40116400</v>
      </c>
      <c r="D24" s="19">
        <v>23873400</v>
      </c>
      <c r="E24" s="19">
        <v>23804059.079999998</v>
      </c>
      <c r="F24" s="27">
        <f t="shared" si="0"/>
        <v>99.709547362336309</v>
      </c>
      <c r="G24" s="20"/>
    </row>
    <row r="25" spans="1:7" ht="64.5" customHeight="1">
      <c r="A25" s="47" t="s">
        <v>306</v>
      </c>
      <c r="B25" s="18" t="s">
        <v>274</v>
      </c>
      <c r="C25" s="19">
        <v>476640</v>
      </c>
      <c r="D25" s="19">
        <v>476640</v>
      </c>
      <c r="E25" s="19">
        <v>476638.65</v>
      </c>
      <c r="F25" s="27">
        <f t="shared" si="0"/>
        <v>99.999716767371609</v>
      </c>
      <c r="G25" s="20"/>
    </row>
    <row r="26" spans="1:7">
      <c r="A26" s="28" t="s">
        <v>138</v>
      </c>
      <c r="B26" s="18" t="s">
        <v>139</v>
      </c>
      <c r="C26" s="19">
        <v>980000</v>
      </c>
      <c r="D26" s="19">
        <v>200000</v>
      </c>
      <c r="E26" s="19">
        <v>0</v>
      </c>
      <c r="F26" s="27">
        <f t="shared" si="0"/>
        <v>0</v>
      </c>
      <c r="G26" s="20"/>
    </row>
    <row r="27" spans="1:7" ht="25.5">
      <c r="A27" s="28" t="s">
        <v>140</v>
      </c>
      <c r="B27" s="18" t="s">
        <v>141</v>
      </c>
      <c r="C27" s="19">
        <v>8437000</v>
      </c>
      <c r="D27" s="19">
        <v>3497000</v>
      </c>
      <c r="E27" s="19">
        <v>2418087</v>
      </c>
      <c r="F27" s="27">
        <f t="shared" si="0"/>
        <v>69.147469259365167</v>
      </c>
      <c r="G27" s="20"/>
    </row>
    <row r="28" spans="1:7">
      <c r="A28" s="28" t="s">
        <v>142</v>
      </c>
      <c r="B28" s="18" t="s">
        <v>143</v>
      </c>
      <c r="C28" s="19">
        <v>35000</v>
      </c>
      <c r="D28" s="19">
        <v>35000</v>
      </c>
      <c r="E28" s="19">
        <v>32806</v>
      </c>
      <c r="F28" s="27">
        <f t="shared" si="0"/>
        <v>93.73142857142858</v>
      </c>
      <c r="G28" s="20"/>
    </row>
    <row r="29" spans="1:7">
      <c r="A29" s="28" t="s">
        <v>144</v>
      </c>
      <c r="B29" s="18" t="s">
        <v>145</v>
      </c>
      <c r="C29" s="19">
        <v>254000</v>
      </c>
      <c r="D29" s="19">
        <v>10000</v>
      </c>
      <c r="E29" s="19">
        <v>2435</v>
      </c>
      <c r="F29" s="27">
        <f t="shared" si="0"/>
        <v>24.349999999999998</v>
      </c>
      <c r="G29" s="20"/>
    </row>
    <row r="30" spans="1:7" ht="25.5">
      <c r="A30" s="28" t="s">
        <v>146</v>
      </c>
      <c r="B30" s="18" t="s">
        <v>147</v>
      </c>
      <c r="C30" s="19">
        <v>364100</v>
      </c>
      <c r="D30" s="19">
        <v>300000</v>
      </c>
      <c r="E30" s="19">
        <v>99960</v>
      </c>
      <c r="F30" s="27">
        <f t="shared" si="0"/>
        <v>33.32</v>
      </c>
      <c r="G30" s="20"/>
    </row>
    <row r="31" spans="1:7">
      <c r="A31" s="28" t="s">
        <v>148</v>
      </c>
      <c r="B31" s="18" t="s">
        <v>149</v>
      </c>
      <c r="C31" s="19">
        <v>100000</v>
      </c>
      <c r="D31" s="19">
        <v>100000</v>
      </c>
      <c r="E31" s="19">
        <v>95432.5</v>
      </c>
      <c r="F31" s="27">
        <f t="shared" si="0"/>
        <v>95.432500000000005</v>
      </c>
      <c r="G31" s="20"/>
    </row>
    <row r="32" spans="1:7">
      <c r="A32" s="28" t="s">
        <v>150</v>
      </c>
      <c r="B32" s="18" t="s">
        <v>151</v>
      </c>
      <c r="C32" s="19">
        <v>560000</v>
      </c>
      <c r="D32" s="19">
        <v>560000</v>
      </c>
      <c r="E32" s="19">
        <v>40113.199999999997</v>
      </c>
      <c r="F32" s="27">
        <f t="shared" si="0"/>
        <v>7.1630714285714285</v>
      </c>
      <c r="G32" s="20"/>
    </row>
    <row r="33" spans="1:7">
      <c r="A33" s="28" t="s">
        <v>152</v>
      </c>
      <c r="B33" s="18" t="s">
        <v>74</v>
      </c>
      <c r="C33" s="19">
        <v>220000</v>
      </c>
      <c r="D33" s="19">
        <v>220000</v>
      </c>
      <c r="E33" s="19">
        <v>204000</v>
      </c>
      <c r="F33" s="27">
        <f t="shared" si="0"/>
        <v>92.72727272727272</v>
      </c>
      <c r="G33" s="20"/>
    </row>
    <row r="34" spans="1:7" ht="25.5">
      <c r="A34" s="28" t="s">
        <v>153</v>
      </c>
      <c r="B34" s="18" t="s">
        <v>154</v>
      </c>
      <c r="C34" s="19">
        <v>1650000</v>
      </c>
      <c r="D34" s="19">
        <v>1650000</v>
      </c>
      <c r="E34" s="19">
        <v>1650000</v>
      </c>
      <c r="F34" s="27">
        <f t="shared" si="0"/>
        <v>100</v>
      </c>
      <c r="G34" s="20"/>
    </row>
    <row r="35" spans="1:7" ht="25.5">
      <c r="A35" s="28" t="s">
        <v>155</v>
      </c>
      <c r="B35" s="18" t="s">
        <v>156</v>
      </c>
      <c r="C35" s="19">
        <v>5510400</v>
      </c>
      <c r="D35" s="19">
        <v>2955781</v>
      </c>
      <c r="E35" s="19">
        <v>2235800.63</v>
      </c>
      <c r="F35" s="27">
        <f t="shared" si="0"/>
        <v>75.641619930569959</v>
      </c>
      <c r="G35" s="20"/>
    </row>
    <row r="36" spans="1:7">
      <c r="A36" s="28" t="s">
        <v>157</v>
      </c>
      <c r="B36" s="18" t="s">
        <v>158</v>
      </c>
      <c r="C36" s="19">
        <v>55629215</v>
      </c>
      <c r="D36" s="19">
        <v>28862174</v>
      </c>
      <c r="E36" s="19">
        <v>27060338.140000001</v>
      </c>
      <c r="F36" s="27">
        <f t="shared" si="0"/>
        <v>93.757102774032191</v>
      </c>
      <c r="G36" s="20"/>
    </row>
    <row r="37" spans="1:7" ht="25.5">
      <c r="A37" s="28" t="s">
        <v>159</v>
      </c>
      <c r="B37" s="18" t="s">
        <v>160</v>
      </c>
      <c r="C37" s="19">
        <v>55025634</v>
      </c>
      <c r="D37" s="19">
        <v>29745035</v>
      </c>
      <c r="E37" s="19">
        <v>22164013.34</v>
      </c>
      <c r="F37" s="27">
        <f t="shared" si="0"/>
        <v>74.513320760926987</v>
      </c>
      <c r="G37" s="20"/>
    </row>
    <row r="38" spans="1:7" ht="25.5">
      <c r="A38" s="28" t="s">
        <v>161</v>
      </c>
      <c r="B38" s="18" t="s">
        <v>162</v>
      </c>
      <c r="C38" s="19">
        <v>70458713</v>
      </c>
      <c r="D38" s="19">
        <v>63082513</v>
      </c>
      <c r="E38" s="19">
        <v>62006054.68</v>
      </c>
      <c r="F38" s="27">
        <f t="shared" si="0"/>
        <v>98.293570961575355</v>
      </c>
      <c r="G38" s="20"/>
    </row>
    <row r="39" spans="1:7" ht="54.75" hidden="1" customHeight="1">
      <c r="A39" s="47" t="s">
        <v>255</v>
      </c>
      <c r="B39" s="18" t="s">
        <v>256</v>
      </c>
      <c r="C39" s="19">
        <v>0</v>
      </c>
      <c r="D39" s="19">
        <v>0</v>
      </c>
      <c r="E39" s="19">
        <v>0</v>
      </c>
      <c r="F39" s="27">
        <v>0</v>
      </c>
      <c r="G39" s="20"/>
    </row>
    <row r="40" spans="1:7" ht="25.5">
      <c r="A40" s="28" t="s">
        <v>163</v>
      </c>
      <c r="B40" s="18" t="s">
        <v>164</v>
      </c>
      <c r="C40" s="19">
        <v>9185138</v>
      </c>
      <c r="D40" s="19">
        <v>4791028</v>
      </c>
      <c r="E40" s="19">
        <v>4186448.41</v>
      </c>
      <c r="F40" s="27">
        <f t="shared" si="0"/>
        <v>87.381004869936064</v>
      </c>
      <c r="G40" s="20"/>
    </row>
    <row r="41" spans="1:7">
      <c r="A41" s="28" t="s">
        <v>165</v>
      </c>
      <c r="B41" s="18" t="s">
        <v>166</v>
      </c>
      <c r="C41" s="19">
        <v>14713645</v>
      </c>
      <c r="D41" s="19">
        <v>7505216</v>
      </c>
      <c r="E41" s="19">
        <v>6398811.1900000004</v>
      </c>
      <c r="F41" s="27">
        <f t="shared" si="0"/>
        <v>85.258188305306604</v>
      </c>
      <c r="G41" s="20"/>
    </row>
    <row r="42" spans="1:7">
      <c r="A42" s="28" t="s">
        <v>167</v>
      </c>
      <c r="B42" s="18" t="s">
        <v>168</v>
      </c>
      <c r="C42" s="19">
        <v>523100</v>
      </c>
      <c r="D42" s="19">
        <v>103640</v>
      </c>
      <c r="E42" s="19">
        <v>5430</v>
      </c>
      <c r="F42" s="27">
        <f t="shared" si="0"/>
        <v>5.2392898494789657</v>
      </c>
      <c r="G42" s="20"/>
    </row>
    <row r="43" spans="1:7" ht="25.5">
      <c r="A43" s="28" t="s">
        <v>169</v>
      </c>
      <c r="B43" s="18" t="s">
        <v>170</v>
      </c>
      <c r="C43" s="19">
        <v>1293478</v>
      </c>
      <c r="D43" s="19">
        <v>769181</v>
      </c>
      <c r="E43" s="19">
        <v>403583.13</v>
      </c>
      <c r="F43" s="27">
        <f t="shared" si="0"/>
        <v>52.469201657347227</v>
      </c>
      <c r="G43" s="20"/>
    </row>
    <row r="44" spans="1:7" ht="25.5">
      <c r="A44" s="28" t="s">
        <v>171</v>
      </c>
      <c r="B44" s="18" t="s">
        <v>172</v>
      </c>
      <c r="C44" s="19">
        <v>2257300</v>
      </c>
      <c r="D44" s="19">
        <v>1990400</v>
      </c>
      <c r="E44" s="19">
        <v>1650100.68</v>
      </c>
      <c r="F44" s="27">
        <f t="shared" si="0"/>
        <v>82.902968247588433</v>
      </c>
      <c r="G44" s="20"/>
    </row>
    <row r="45" spans="1:7" ht="51">
      <c r="A45" s="47" t="s">
        <v>275</v>
      </c>
      <c r="B45" s="18" t="s">
        <v>276</v>
      </c>
      <c r="C45" s="19">
        <v>428700</v>
      </c>
      <c r="D45" s="19">
        <v>257400</v>
      </c>
      <c r="E45" s="19">
        <v>256848.65</v>
      </c>
      <c r="F45" s="27">
        <f t="shared" si="0"/>
        <v>99.785800310800312</v>
      </c>
      <c r="G45" s="20"/>
    </row>
    <row r="46" spans="1:7" ht="51">
      <c r="A46" s="47" t="s">
        <v>258</v>
      </c>
      <c r="B46" s="18" t="s">
        <v>277</v>
      </c>
      <c r="C46" s="19">
        <v>152658.54999999999</v>
      </c>
      <c r="D46" s="19">
        <v>152658.54999999999</v>
      </c>
      <c r="E46" s="19">
        <v>128825.34</v>
      </c>
      <c r="F46" s="27">
        <f t="shared" si="0"/>
        <v>84.387897042124408</v>
      </c>
      <c r="G46" s="20"/>
    </row>
    <row r="47" spans="1:7" ht="38.25">
      <c r="A47" s="95" t="s">
        <v>278</v>
      </c>
      <c r="B47" s="94" t="s">
        <v>279</v>
      </c>
      <c r="C47" s="19">
        <v>4580600</v>
      </c>
      <c r="D47" s="19">
        <v>4580600</v>
      </c>
      <c r="E47" s="19">
        <v>3934647.46</v>
      </c>
      <c r="F47" s="27">
        <f t="shared" si="0"/>
        <v>85.898080164170636</v>
      </c>
      <c r="G47" s="20"/>
    </row>
    <row r="48" spans="1:7">
      <c r="A48" s="28" t="s">
        <v>173</v>
      </c>
      <c r="B48" s="18" t="s">
        <v>174</v>
      </c>
      <c r="C48" s="19">
        <v>16458369</v>
      </c>
      <c r="D48" s="19">
        <v>10788600</v>
      </c>
      <c r="E48" s="19">
        <v>8272173.71</v>
      </c>
      <c r="F48" s="27">
        <f t="shared" si="0"/>
        <v>76.67513588417404</v>
      </c>
      <c r="G48" s="20"/>
    </row>
    <row r="49" spans="1:7">
      <c r="A49" s="28" t="s">
        <v>175</v>
      </c>
      <c r="B49" s="18" t="s">
        <v>176</v>
      </c>
      <c r="C49" s="19">
        <v>686844</v>
      </c>
      <c r="D49" s="19">
        <v>335675</v>
      </c>
      <c r="E49" s="19">
        <v>317504.2</v>
      </c>
      <c r="F49" s="27">
        <f t="shared" si="0"/>
        <v>94.586787815595443</v>
      </c>
      <c r="G49" s="20"/>
    </row>
    <row r="50" spans="1:7" ht="25.5">
      <c r="A50" s="28" t="s">
        <v>177</v>
      </c>
      <c r="B50" s="18" t="s">
        <v>178</v>
      </c>
      <c r="C50" s="19">
        <v>4410482</v>
      </c>
      <c r="D50" s="19">
        <v>2573518</v>
      </c>
      <c r="E50" s="19">
        <v>1632143.5</v>
      </c>
      <c r="F50" s="27">
        <f t="shared" si="0"/>
        <v>63.420714368424861</v>
      </c>
      <c r="G50" s="20"/>
    </row>
    <row r="51" spans="1:7" ht="25.5">
      <c r="A51" s="47" t="s">
        <v>257</v>
      </c>
      <c r="B51" s="18" t="s">
        <v>179</v>
      </c>
      <c r="C51" s="19">
        <v>10000</v>
      </c>
      <c r="D51" s="19">
        <v>5000</v>
      </c>
      <c r="E51" s="19">
        <v>0</v>
      </c>
      <c r="F51" s="27">
        <v>0</v>
      </c>
      <c r="G51" s="20"/>
    </row>
    <row r="52" spans="1:7">
      <c r="A52" s="28" t="s">
        <v>180</v>
      </c>
      <c r="B52" s="18" t="s">
        <v>181</v>
      </c>
      <c r="C52" s="19">
        <v>3323139</v>
      </c>
      <c r="D52" s="19">
        <v>1624519</v>
      </c>
      <c r="E52" s="19">
        <v>1584580.94</v>
      </c>
      <c r="F52" s="27">
        <f t="shared" si="0"/>
        <v>97.541545528245592</v>
      </c>
      <c r="G52" s="20"/>
    </row>
    <row r="53" spans="1:7">
      <c r="A53" s="28" t="s">
        <v>182</v>
      </c>
      <c r="B53" s="18" t="s">
        <v>183</v>
      </c>
      <c r="C53" s="19">
        <v>1540512</v>
      </c>
      <c r="D53" s="19">
        <v>961305</v>
      </c>
      <c r="E53" s="19">
        <v>630862.34</v>
      </c>
      <c r="F53" s="27">
        <f t="shared" si="0"/>
        <v>65.625617259870694</v>
      </c>
      <c r="G53" s="20"/>
    </row>
    <row r="54" spans="1:7" ht="25.5">
      <c r="A54" s="28" t="s">
        <v>184</v>
      </c>
      <c r="B54" s="18" t="s">
        <v>185</v>
      </c>
      <c r="C54" s="19">
        <v>6994025</v>
      </c>
      <c r="D54" s="19">
        <v>3523325</v>
      </c>
      <c r="E54" s="19">
        <v>3462677.62</v>
      </c>
      <c r="F54" s="27">
        <f t="shared" si="0"/>
        <v>98.278689022443288</v>
      </c>
      <c r="G54" s="20"/>
    </row>
    <row r="55" spans="1:7">
      <c r="A55" s="28" t="s">
        <v>186</v>
      </c>
      <c r="B55" s="18" t="s">
        <v>129</v>
      </c>
      <c r="C55" s="19">
        <v>5000</v>
      </c>
      <c r="D55" s="19">
        <v>5000</v>
      </c>
      <c r="E55" s="19">
        <v>0</v>
      </c>
      <c r="F55" s="27">
        <f t="shared" si="0"/>
        <v>0</v>
      </c>
      <c r="G55" s="20"/>
    </row>
    <row r="56" spans="1:7" ht="25.5">
      <c r="A56" s="28" t="s">
        <v>187</v>
      </c>
      <c r="B56" s="18" t="s">
        <v>188</v>
      </c>
      <c r="C56" s="19">
        <v>5000</v>
      </c>
      <c r="D56" s="19">
        <v>5000</v>
      </c>
      <c r="E56" s="19">
        <v>0</v>
      </c>
      <c r="F56" s="27">
        <f t="shared" si="0"/>
        <v>0</v>
      </c>
      <c r="G56" s="20"/>
    </row>
    <row r="57" spans="1:7" ht="25.5">
      <c r="A57" s="28" t="s">
        <v>189</v>
      </c>
      <c r="B57" s="18" t="s">
        <v>190</v>
      </c>
      <c r="C57" s="19">
        <v>5000</v>
      </c>
      <c r="D57" s="19">
        <v>5000</v>
      </c>
      <c r="E57" s="19">
        <v>0</v>
      </c>
      <c r="F57" s="27">
        <f t="shared" si="0"/>
        <v>0</v>
      </c>
      <c r="G57" s="20"/>
    </row>
    <row r="58" spans="1:7" ht="25.5">
      <c r="A58" s="28" t="s">
        <v>191</v>
      </c>
      <c r="B58" s="18" t="s">
        <v>192</v>
      </c>
      <c r="C58" s="19">
        <v>5884563</v>
      </c>
      <c r="D58" s="19">
        <v>2808543</v>
      </c>
      <c r="E58" s="19">
        <v>2685270.29</v>
      </c>
      <c r="F58" s="27">
        <f t="shared" si="0"/>
        <v>95.610794992278912</v>
      </c>
      <c r="G58" s="20"/>
    </row>
    <row r="59" spans="1:7" ht="25.5">
      <c r="A59" s="28" t="s">
        <v>193</v>
      </c>
      <c r="B59" s="18" t="s">
        <v>194</v>
      </c>
      <c r="C59" s="19">
        <v>105408</v>
      </c>
      <c r="D59" s="19">
        <v>52704</v>
      </c>
      <c r="E59" s="19">
        <v>0</v>
      </c>
      <c r="F59" s="27">
        <v>0</v>
      </c>
      <c r="G59" s="20"/>
    </row>
    <row r="60" spans="1:7" ht="25.5">
      <c r="A60" s="28" t="s">
        <v>195</v>
      </c>
      <c r="B60" s="18" t="s">
        <v>196</v>
      </c>
      <c r="C60" s="19">
        <v>101787</v>
      </c>
      <c r="D60" s="19">
        <v>48510</v>
      </c>
      <c r="E60" s="19">
        <v>47692.4</v>
      </c>
      <c r="F60" s="27">
        <f t="shared" si="0"/>
        <v>98.314574314574315</v>
      </c>
      <c r="G60" s="20"/>
    </row>
    <row r="61" spans="1:7" ht="25.5">
      <c r="A61" s="28" t="s">
        <v>197</v>
      </c>
      <c r="B61" s="18" t="s">
        <v>156</v>
      </c>
      <c r="C61" s="19">
        <v>2442800</v>
      </c>
      <c r="D61" s="19">
        <v>1125165</v>
      </c>
      <c r="E61" s="19">
        <v>860176.35</v>
      </c>
      <c r="F61" s="27">
        <f t="shared" si="0"/>
        <v>76.448907493567603</v>
      </c>
      <c r="G61" s="20"/>
    </row>
    <row r="62" spans="1:7">
      <c r="A62" s="86" t="s">
        <v>198</v>
      </c>
      <c r="B62" s="87" t="s">
        <v>199</v>
      </c>
      <c r="C62" s="88">
        <v>2500000</v>
      </c>
      <c r="D62" s="88">
        <v>750000</v>
      </c>
      <c r="E62" s="88">
        <v>0</v>
      </c>
      <c r="F62" s="90">
        <f t="shared" si="0"/>
        <v>0</v>
      </c>
      <c r="G62" s="20"/>
    </row>
    <row r="63" spans="1:7" ht="13.5" thickBot="1">
      <c r="A63" s="29">
        <v>3719110</v>
      </c>
      <c r="B63" s="30" t="s">
        <v>280</v>
      </c>
      <c r="C63" s="31">
        <v>1667100</v>
      </c>
      <c r="D63" s="31">
        <v>833400</v>
      </c>
      <c r="E63" s="31">
        <v>833400</v>
      </c>
      <c r="F63" s="49">
        <f t="shared" si="0"/>
        <v>100</v>
      </c>
      <c r="G63" s="20"/>
    </row>
    <row r="64" spans="1:7" ht="13.5" thickBot="1">
      <c r="A64" s="21" t="s">
        <v>77</v>
      </c>
      <c r="B64" s="22" t="s">
        <v>79</v>
      </c>
      <c r="C64" s="23">
        <f>SUM(C11:C63)</f>
        <v>385098179.55000001</v>
      </c>
      <c r="D64" s="23">
        <f>SUM(D11:D63)</f>
        <v>239842308.55000001</v>
      </c>
      <c r="E64" s="23">
        <f>SUM(E11:E63)</f>
        <v>210683054.12</v>
      </c>
      <c r="F64" s="50">
        <f t="shared" si="0"/>
        <v>87.842322480013507</v>
      </c>
      <c r="G64" s="20"/>
    </row>
    <row r="66" spans="1:5" ht="15.75">
      <c r="A66" s="14"/>
      <c r="B66" s="15"/>
      <c r="C66" s="13"/>
      <c r="D66" s="13"/>
      <c r="E66" s="13"/>
    </row>
    <row r="67" spans="1:5" ht="15.75">
      <c r="A67" s="14" t="s">
        <v>311</v>
      </c>
      <c r="B67" s="15"/>
      <c r="D67" s="13" t="s">
        <v>312</v>
      </c>
      <c r="E67" s="13"/>
    </row>
  </sheetData>
  <mergeCells count="3">
    <mergeCell ref="B6:E6"/>
    <mergeCell ref="B7:E7"/>
    <mergeCell ref="B8:E8"/>
  </mergeCell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zoomScaleNormal="100" zoomScaleSheetLayoutView="90" workbookViewId="0"/>
  </sheetViews>
  <sheetFormatPr defaultRowHeight="12.75"/>
  <cols>
    <col min="1" max="1" width="9.140625" style="2"/>
    <col min="2" max="2" width="60.5703125" style="2" customWidth="1"/>
    <col min="3" max="3" width="13.42578125" style="2" customWidth="1"/>
    <col min="4" max="4" width="14" style="2" customWidth="1"/>
    <col min="5" max="5" width="15.140625" style="2" customWidth="1"/>
    <col min="6" max="6" width="9.7109375" style="2" customWidth="1"/>
    <col min="7" max="16384" width="9.140625" style="2"/>
  </cols>
  <sheetData>
    <row r="1" spans="1:7">
      <c r="C1" s="3" t="s">
        <v>244</v>
      </c>
    </row>
    <row r="2" spans="1:7">
      <c r="C2" s="12" t="str">
        <f>'Додаток 1'!D2</f>
        <v>до  рішення</v>
      </c>
    </row>
    <row r="3" spans="1:7">
      <c r="C3" s="12" t="str">
        <f>'Додаток 1'!D3</f>
        <v>Здолбунівської міської ради</v>
      </c>
    </row>
    <row r="4" spans="1:7">
      <c r="C4" s="12" t="str">
        <f>'Додаток 1'!D4</f>
        <v>від 8 липня 2025 року № 2734</v>
      </c>
    </row>
    <row r="5" spans="1:7">
      <c r="C5" s="12"/>
    </row>
    <row r="6" spans="1:7" ht="18.75">
      <c r="A6" s="96" t="s">
        <v>108</v>
      </c>
      <c r="B6" s="96"/>
      <c r="C6" s="96"/>
      <c r="D6" s="96"/>
      <c r="E6" s="96"/>
      <c r="F6" s="96"/>
      <c r="G6" s="96"/>
    </row>
    <row r="7" spans="1:7" ht="18.75">
      <c r="A7" s="96" t="s">
        <v>83</v>
      </c>
      <c r="B7" s="96"/>
      <c r="C7" s="96"/>
      <c r="D7" s="96"/>
      <c r="E7" s="96"/>
      <c r="F7" s="96"/>
      <c r="G7" s="96"/>
    </row>
    <row r="8" spans="1:7" ht="18.75">
      <c r="A8" s="96" t="s">
        <v>301</v>
      </c>
      <c r="B8" s="96"/>
      <c r="C8" s="96"/>
      <c r="D8" s="96"/>
      <c r="E8" s="96"/>
      <c r="F8" s="96"/>
      <c r="G8" s="96"/>
    </row>
    <row r="10" spans="1:7" ht="13.5" thickBot="1">
      <c r="F10" s="2" t="s">
        <v>0</v>
      </c>
    </row>
    <row r="11" spans="1:7" ht="61.5" customHeight="1" thickBot="1">
      <c r="A11" s="44" t="s">
        <v>110</v>
      </c>
      <c r="B11" s="45" t="s">
        <v>111</v>
      </c>
      <c r="C11" s="45" t="s">
        <v>266</v>
      </c>
      <c r="D11" s="45" t="s">
        <v>298</v>
      </c>
      <c r="E11" s="45" t="s">
        <v>299</v>
      </c>
      <c r="F11" s="46" t="s">
        <v>84</v>
      </c>
    </row>
    <row r="12" spans="1:7" s="37" customFormat="1" ht="15" customHeight="1">
      <c r="A12" s="81" t="s">
        <v>201</v>
      </c>
      <c r="B12" s="82" t="s">
        <v>202</v>
      </c>
      <c r="C12" s="83">
        <v>192791578</v>
      </c>
      <c r="D12" s="83">
        <v>124416358</v>
      </c>
      <c r="E12" s="83">
        <v>115358075.12</v>
      </c>
      <c r="F12" s="84">
        <f>E12/D12*100</f>
        <v>92.71937948866821</v>
      </c>
    </row>
    <row r="13" spans="1:7" s="37" customFormat="1" ht="15.75" customHeight="1">
      <c r="A13" s="28" t="s">
        <v>203</v>
      </c>
      <c r="B13" s="18" t="s">
        <v>204</v>
      </c>
      <c r="C13" s="19">
        <v>42731745</v>
      </c>
      <c r="D13" s="19">
        <v>27494960</v>
      </c>
      <c r="E13" s="19">
        <v>25241230.27</v>
      </c>
      <c r="F13" s="85">
        <f t="shared" ref="F13:F30" si="0">E13/D13*100</f>
        <v>91.803116898515214</v>
      </c>
    </row>
    <row r="14" spans="1:7" s="37" customFormat="1" ht="15" customHeight="1">
      <c r="A14" s="28" t="s">
        <v>205</v>
      </c>
      <c r="B14" s="18" t="s">
        <v>206</v>
      </c>
      <c r="C14" s="19">
        <v>4896891.55</v>
      </c>
      <c r="D14" s="19">
        <v>3380777.55</v>
      </c>
      <c r="E14" s="19">
        <v>2526026.67</v>
      </c>
      <c r="F14" s="85">
        <f t="shared" si="0"/>
        <v>74.717328562478187</v>
      </c>
    </row>
    <row r="15" spans="1:7" s="37" customFormat="1" ht="15" customHeight="1">
      <c r="A15" s="28" t="s">
        <v>207</v>
      </c>
      <c r="B15" s="18" t="s">
        <v>208</v>
      </c>
      <c r="C15" s="19">
        <v>163342</v>
      </c>
      <c r="D15" s="19">
        <v>74070</v>
      </c>
      <c r="E15" s="19">
        <v>63480</v>
      </c>
      <c r="F15" s="85">
        <f t="shared" si="0"/>
        <v>85.702713649250711</v>
      </c>
    </row>
    <row r="16" spans="1:7" s="37" customFormat="1" ht="15" customHeight="1">
      <c r="A16" s="28" t="s">
        <v>209</v>
      </c>
      <c r="B16" s="18" t="s">
        <v>210</v>
      </c>
      <c r="C16" s="19">
        <v>10112099.880000001</v>
      </c>
      <c r="D16" s="19">
        <v>4695180.88</v>
      </c>
      <c r="E16" s="19">
        <v>3086368.74</v>
      </c>
      <c r="F16" s="85">
        <f t="shared" si="0"/>
        <v>65.734820848904135</v>
      </c>
    </row>
    <row r="17" spans="1:6" s="37" customFormat="1" ht="14.25" customHeight="1">
      <c r="A17" s="28" t="s">
        <v>211</v>
      </c>
      <c r="B17" s="18" t="s">
        <v>212</v>
      </c>
      <c r="C17" s="19">
        <v>6705722.1200000001</v>
      </c>
      <c r="D17" s="19">
        <v>3911118.12</v>
      </c>
      <c r="E17" s="19">
        <v>2676449.17</v>
      </c>
      <c r="F17" s="85">
        <f t="shared" si="0"/>
        <v>68.431816372756344</v>
      </c>
    </row>
    <row r="18" spans="1:6" s="37" customFormat="1" ht="14.25" customHeight="1">
      <c r="A18" s="28" t="s">
        <v>213</v>
      </c>
      <c r="B18" s="18" t="s">
        <v>214</v>
      </c>
      <c r="C18" s="19">
        <v>118605</v>
      </c>
      <c r="D18" s="19">
        <v>85645</v>
      </c>
      <c r="E18" s="19">
        <v>46069.94</v>
      </c>
      <c r="F18" s="85">
        <f t="shared" si="0"/>
        <v>53.791744993870047</v>
      </c>
    </row>
    <row r="19" spans="1:6" s="37" customFormat="1" ht="15.75" customHeight="1">
      <c r="A19" s="28" t="s">
        <v>215</v>
      </c>
      <c r="B19" s="18" t="s">
        <v>216</v>
      </c>
      <c r="C19" s="19">
        <v>15879225</v>
      </c>
      <c r="D19" s="19">
        <v>9067356</v>
      </c>
      <c r="E19" s="19">
        <v>8515468.2599999998</v>
      </c>
      <c r="F19" s="85">
        <f t="shared" si="0"/>
        <v>93.9134656232754</v>
      </c>
    </row>
    <row r="20" spans="1:6" s="37" customFormat="1" ht="14.25" customHeight="1">
      <c r="A20" s="28" t="s">
        <v>217</v>
      </c>
      <c r="B20" s="18" t="s">
        <v>218</v>
      </c>
      <c r="C20" s="19">
        <v>1713982</v>
      </c>
      <c r="D20" s="19">
        <v>768951</v>
      </c>
      <c r="E20" s="19">
        <v>459167.58</v>
      </c>
      <c r="F20" s="85">
        <f t="shared" si="0"/>
        <v>59.71350320111425</v>
      </c>
    </row>
    <row r="21" spans="1:6" s="37" customFormat="1" ht="15" customHeight="1">
      <c r="A21" s="28" t="s">
        <v>219</v>
      </c>
      <c r="B21" s="18" t="s">
        <v>220</v>
      </c>
      <c r="C21" s="19">
        <v>8402002</v>
      </c>
      <c r="D21" s="19">
        <v>4391956</v>
      </c>
      <c r="E21" s="19">
        <v>2751386.82</v>
      </c>
      <c r="F21" s="85">
        <f t="shared" si="0"/>
        <v>62.646047000470858</v>
      </c>
    </row>
    <row r="22" spans="1:6" s="37" customFormat="1" ht="14.25" customHeight="1">
      <c r="A22" s="28" t="s">
        <v>221</v>
      </c>
      <c r="B22" s="18" t="s">
        <v>222</v>
      </c>
      <c r="C22" s="19">
        <v>3484021</v>
      </c>
      <c r="D22" s="19">
        <v>1583863</v>
      </c>
      <c r="E22" s="19">
        <v>1210666.74</v>
      </c>
      <c r="F22" s="85">
        <f t="shared" si="0"/>
        <v>76.437592140229299</v>
      </c>
    </row>
    <row r="23" spans="1:6" s="37" customFormat="1" ht="15">
      <c r="A23" s="28" t="s">
        <v>223</v>
      </c>
      <c r="B23" s="18" t="s">
        <v>224</v>
      </c>
      <c r="C23" s="19">
        <v>1562689</v>
      </c>
      <c r="D23" s="19">
        <v>543084</v>
      </c>
      <c r="E23" s="19">
        <v>58517.02</v>
      </c>
      <c r="F23" s="85">
        <f t="shared" si="0"/>
        <v>10.774948258464621</v>
      </c>
    </row>
    <row r="24" spans="1:6" s="37" customFormat="1" ht="26.25" customHeight="1">
      <c r="A24" s="28" t="s">
        <v>225</v>
      </c>
      <c r="B24" s="18" t="s">
        <v>226</v>
      </c>
      <c r="C24" s="19">
        <v>109810</v>
      </c>
      <c r="D24" s="19">
        <v>78144</v>
      </c>
      <c r="E24" s="19">
        <v>30454</v>
      </c>
      <c r="F24" s="85">
        <f t="shared" si="0"/>
        <v>38.971642096642093</v>
      </c>
    </row>
    <row r="25" spans="1:6" s="37" customFormat="1" ht="28.5" customHeight="1">
      <c r="A25" s="28" t="s">
        <v>227</v>
      </c>
      <c r="B25" s="18" t="s">
        <v>228</v>
      </c>
      <c r="C25" s="19">
        <v>85252252</v>
      </c>
      <c r="D25" s="19">
        <v>52500573</v>
      </c>
      <c r="E25" s="19">
        <v>44554870.409999996</v>
      </c>
      <c r="F25" s="85">
        <f t="shared" si="0"/>
        <v>84.865493582327176</v>
      </c>
    </row>
    <row r="26" spans="1:6" s="37" customFormat="1" ht="15" customHeight="1">
      <c r="A26" s="28" t="s">
        <v>229</v>
      </c>
      <c r="B26" s="18" t="s">
        <v>230</v>
      </c>
      <c r="C26" s="19">
        <v>3537100</v>
      </c>
      <c r="D26" s="19">
        <v>2703400</v>
      </c>
      <c r="E26" s="19">
        <v>2687400</v>
      </c>
      <c r="F26" s="85">
        <f t="shared" si="0"/>
        <v>99.408152696604276</v>
      </c>
    </row>
    <row r="27" spans="1:6" s="37" customFormat="1" ht="14.25" customHeight="1">
      <c r="A27" s="28" t="s">
        <v>231</v>
      </c>
      <c r="B27" s="18" t="s">
        <v>232</v>
      </c>
      <c r="C27" s="19">
        <v>4958100</v>
      </c>
      <c r="D27" s="19">
        <v>3247915</v>
      </c>
      <c r="E27" s="19">
        <v>1284601.6100000001</v>
      </c>
      <c r="F27" s="85">
        <f t="shared" si="0"/>
        <v>39.551577242631048</v>
      </c>
    </row>
    <row r="28" spans="1:6" s="37" customFormat="1" ht="14.25" customHeight="1">
      <c r="A28" s="28" t="s">
        <v>233</v>
      </c>
      <c r="B28" s="18" t="s">
        <v>234</v>
      </c>
      <c r="C28" s="19">
        <v>179015</v>
      </c>
      <c r="D28" s="19">
        <v>148957</v>
      </c>
      <c r="E28" s="19">
        <v>132821.76999999999</v>
      </c>
      <c r="F28" s="27">
        <f t="shared" si="0"/>
        <v>89.167860523506775</v>
      </c>
    </row>
    <row r="29" spans="1:6" s="37" customFormat="1" ht="15.75" customHeight="1" thickBot="1">
      <c r="A29" s="86" t="s">
        <v>235</v>
      </c>
      <c r="B29" s="87" t="s">
        <v>236</v>
      </c>
      <c r="C29" s="88">
        <v>2500000</v>
      </c>
      <c r="D29" s="88">
        <v>750000</v>
      </c>
      <c r="E29" s="88">
        <v>0</v>
      </c>
      <c r="F29" s="27">
        <f t="shared" si="0"/>
        <v>0</v>
      </c>
    </row>
    <row r="30" spans="1:6" ht="18.75" customHeight="1" thickBot="1">
      <c r="A30" s="21" t="s">
        <v>77</v>
      </c>
      <c r="B30" s="22" t="s">
        <v>79</v>
      </c>
      <c r="C30" s="23">
        <f>SUM(C12:C29)</f>
        <v>385098179.55000001</v>
      </c>
      <c r="D30" s="23">
        <f>SUM(D12:D29)</f>
        <v>239842308.55000001</v>
      </c>
      <c r="E30" s="23">
        <f>SUM(E12:E29)</f>
        <v>210683054.12000003</v>
      </c>
      <c r="F30" s="89">
        <f t="shared" si="0"/>
        <v>87.842322480013507</v>
      </c>
    </row>
    <row r="33" spans="1:5" ht="15.75">
      <c r="A33" s="14" t="s">
        <v>311</v>
      </c>
      <c r="B33" s="15"/>
      <c r="D33" s="13" t="s">
        <v>312</v>
      </c>
      <c r="E33" s="13"/>
    </row>
    <row r="34" spans="1:5" ht="15.75">
      <c r="A34" s="16"/>
      <c r="B34" s="15"/>
      <c r="C34" s="13"/>
      <c r="D34" s="13"/>
      <c r="E34" s="13"/>
    </row>
  </sheetData>
  <mergeCells count="3">
    <mergeCell ref="A6:G6"/>
    <mergeCell ref="A7:G7"/>
    <mergeCell ref="A8:G8"/>
  </mergeCells>
  <pageMargins left="0.7" right="0.7" top="0.75" bottom="0.75" header="0.3" footer="0.3"/>
  <pageSetup paperSize="9" scale="6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0"/>
  <sheetViews>
    <sheetView zoomScaleNormal="100" zoomScaleSheetLayoutView="90" workbookViewId="0">
      <selection activeCell="B1" sqref="B1"/>
    </sheetView>
  </sheetViews>
  <sheetFormatPr defaultRowHeight="12.75"/>
  <cols>
    <col min="1" max="1" width="3.28515625" style="2" customWidth="1"/>
    <col min="2" max="2" width="11.140625" style="2" customWidth="1"/>
    <col min="3" max="3" width="65.140625" style="2" customWidth="1"/>
    <col min="4" max="4" width="15" style="2" customWidth="1"/>
    <col min="5" max="5" width="17.85546875" style="2" customWidth="1"/>
    <col min="6" max="6" width="17.42578125" style="2" customWidth="1"/>
    <col min="7" max="7" width="11.5703125" style="2" customWidth="1"/>
    <col min="8" max="16384" width="9.140625" style="2"/>
  </cols>
  <sheetData>
    <row r="1" spans="2:8">
      <c r="E1" s="3" t="s">
        <v>245</v>
      </c>
    </row>
    <row r="2" spans="2:8">
      <c r="E2" s="12" t="str">
        <f>'Додаток 1'!D2</f>
        <v>до  рішення</v>
      </c>
    </row>
    <row r="3" spans="2:8">
      <c r="E3" s="12" t="str">
        <f>'Додаток 1'!D3</f>
        <v>Здолбунівської міської ради</v>
      </c>
    </row>
    <row r="4" spans="2:8">
      <c r="E4" s="12" t="str">
        <f>'Додаток 1'!D4</f>
        <v>від 8 липня 2025 року № 2734</v>
      </c>
    </row>
    <row r="5" spans="2:8">
      <c r="E5" s="12"/>
    </row>
    <row r="6" spans="2:8" ht="18.75">
      <c r="B6" s="96" t="s">
        <v>246</v>
      </c>
      <c r="C6" s="96"/>
      <c r="D6" s="96"/>
      <c r="E6" s="96"/>
      <c r="F6" s="96"/>
      <c r="G6" s="96"/>
    </row>
    <row r="7" spans="2:8" ht="18.75">
      <c r="B7" s="96" t="s">
        <v>83</v>
      </c>
      <c r="C7" s="96"/>
      <c r="D7" s="96"/>
      <c r="E7" s="96"/>
      <c r="F7" s="96"/>
      <c r="G7" s="96"/>
    </row>
    <row r="8" spans="2:8" ht="18.75">
      <c r="B8" s="96" t="s">
        <v>302</v>
      </c>
      <c r="C8" s="96"/>
      <c r="D8" s="96"/>
      <c r="E8" s="96"/>
      <c r="F8" s="96"/>
      <c r="G8" s="96"/>
    </row>
    <row r="9" spans="2:8">
      <c r="E9" s="12"/>
    </row>
    <row r="10" spans="2:8">
      <c r="E10" s="12"/>
    </row>
    <row r="11" spans="2:8" ht="13.5" thickBot="1">
      <c r="G11" s="2" t="s">
        <v>247</v>
      </c>
    </row>
    <row r="12" spans="2:8" s="37" customFormat="1" ht="66.75" customHeight="1" thickBot="1">
      <c r="B12" s="44" t="s">
        <v>110</v>
      </c>
      <c r="C12" s="45" t="s">
        <v>111</v>
      </c>
      <c r="D12" s="45" t="s">
        <v>266</v>
      </c>
      <c r="E12" s="45" t="s">
        <v>303</v>
      </c>
      <c r="F12" s="45" t="s">
        <v>299</v>
      </c>
      <c r="G12" s="46" t="s">
        <v>84</v>
      </c>
    </row>
    <row r="13" spans="2:8" ht="49.5" customHeight="1">
      <c r="B13" s="26" t="s">
        <v>112</v>
      </c>
      <c r="C13" s="24" t="s">
        <v>113</v>
      </c>
      <c r="D13" s="25">
        <v>0</v>
      </c>
      <c r="E13" s="25">
        <v>0</v>
      </c>
      <c r="F13" s="25">
        <v>3005956.77</v>
      </c>
      <c r="G13" s="27">
        <v>0</v>
      </c>
      <c r="H13" s="20"/>
    </row>
    <row r="14" spans="2:8" s="37" customFormat="1" ht="38.25">
      <c r="B14" s="26" t="s">
        <v>122</v>
      </c>
      <c r="C14" s="24" t="s">
        <v>123</v>
      </c>
      <c r="D14" s="25">
        <v>1105000</v>
      </c>
      <c r="E14" s="25">
        <v>505000</v>
      </c>
      <c r="F14" s="25">
        <v>371287.78</v>
      </c>
      <c r="G14" s="27">
        <v>0</v>
      </c>
    </row>
    <row r="15" spans="2:8" s="37" customFormat="1" ht="16.5" customHeight="1">
      <c r="B15" s="47" t="s">
        <v>281</v>
      </c>
      <c r="C15" s="18" t="s">
        <v>237</v>
      </c>
      <c r="D15" s="19">
        <v>9384054</v>
      </c>
      <c r="E15" s="19">
        <v>8714054</v>
      </c>
      <c r="F15" s="19">
        <v>2902288.8</v>
      </c>
      <c r="G15" s="27">
        <f t="shared" ref="G15:G46" si="0">F15/E15*100</f>
        <v>33.305839050343273</v>
      </c>
    </row>
    <row r="16" spans="2:8" s="37" customFormat="1" ht="17.25" customHeight="1">
      <c r="B16" s="47" t="s">
        <v>138</v>
      </c>
      <c r="C16" s="18" t="s">
        <v>139</v>
      </c>
      <c r="D16" s="19">
        <v>400000</v>
      </c>
      <c r="E16" s="19">
        <v>400000</v>
      </c>
      <c r="F16" s="19">
        <v>0</v>
      </c>
      <c r="G16" s="27">
        <v>0</v>
      </c>
    </row>
    <row r="17" spans="2:8" s="37" customFormat="1" ht="27.75" customHeight="1">
      <c r="B17" s="28" t="s">
        <v>238</v>
      </c>
      <c r="C17" s="18" t="s">
        <v>239</v>
      </c>
      <c r="D17" s="19">
        <v>100000</v>
      </c>
      <c r="E17" s="19">
        <v>0</v>
      </c>
      <c r="F17" s="19">
        <v>0</v>
      </c>
      <c r="G17" s="27">
        <v>0</v>
      </c>
    </row>
    <row r="18" spans="2:8" s="37" customFormat="1" ht="17.25" customHeight="1">
      <c r="B18" s="28" t="s">
        <v>240</v>
      </c>
      <c r="C18" s="18" t="s">
        <v>241</v>
      </c>
      <c r="D18" s="19">
        <v>1701549</v>
      </c>
      <c r="E18" s="19">
        <v>1101549</v>
      </c>
      <c r="F18" s="19">
        <v>935449</v>
      </c>
      <c r="G18" s="27">
        <f t="shared" si="0"/>
        <v>84.921233644622248</v>
      </c>
    </row>
    <row r="19" spans="2:8" s="37" customFormat="1" ht="20.25" hidden="1" customHeight="1">
      <c r="B19" s="47" t="s">
        <v>150</v>
      </c>
      <c r="C19" s="18" t="s">
        <v>151</v>
      </c>
      <c r="D19" s="19">
        <v>0</v>
      </c>
      <c r="E19" s="19">
        <v>0</v>
      </c>
      <c r="F19" s="19">
        <v>0</v>
      </c>
      <c r="G19" s="27" t="e">
        <f t="shared" si="0"/>
        <v>#DIV/0!</v>
      </c>
    </row>
    <row r="20" spans="2:8" s="37" customFormat="1" ht="18" customHeight="1">
      <c r="B20" s="28" t="s">
        <v>242</v>
      </c>
      <c r="C20" s="18" t="s">
        <v>243</v>
      </c>
      <c r="D20" s="19">
        <v>1265000</v>
      </c>
      <c r="E20" s="19">
        <v>790000</v>
      </c>
      <c r="F20" s="19">
        <v>498960</v>
      </c>
      <c r="G20" s="27">
        <f t="shared" si="0"/>
        <v>63.159493670886079</v>
      </c>
    </row>
    <row r="21" spans="2:8" s="37" customFormat="1" ht="15">
      <c r="B21" s="28" t="s">
        <v>152</v>
      </c>
      <c r="C21" s="18" t="s">
        <v>74</v>
      </c>
      <c r="D21" s="19">
        <v>4913549.75</v>
      </c>
      <c r="E21" s="19">
        <v>4913549.75</v>
      </c>
      <c r="F21" s="19">
        <v>4913549.75</v>
      </c>
      <c r="G21" s="27">
        <v>0</v>
      </c>
      <c r="H21" s="48"/>
    </row>
    <row r="22" spans="2:8" s="37" customFormat="1" ht="27.75" customHeight="1">
      <c r="B22" s="28" t="s">
        <v>153</v>
      </c>
      <c r="C22" s="18" t="s">
        <v>154</v>
      </c>
      <c r="D22" s="19">
        <v>750000</v>
      </c>
      <c r="E22" s="19">
        <v>750000</v>
      </c>
      <c r="F22" s="19">
        <v>750000</v>
      </c>
      <c r="G22" s="27">
        <f t="shared" si="0"/>
        <v>100</v>
      </c>
    </row>
    <row r="23" spans="2:8" s="37" customFormat="1" ht="15">
      <c r="B23" s="28" t="s">
        <v>157</v>
      </c>
      <c r="C23" s="18" t="s">
        <v>158</v>
      </c>
      <c r="D23" s="19">
        <v>4558224</v>
      </c>
      <c r="E23" s="19">
        <v>2281612</v>
      </c>
      <c r="F23" s="19">
        <v>743175.09</v>
      </c>
      <c r="G23" s="27">
        <f t="shared" si="0"/>
        <v>32.572369447566018</v>
      </c>
    </row>
    <row r="24" spans="2:8" s="37" customFormat="1" ht="25.5">
      <c r="B24" s="28" t="s">
        <v>159</v>
      </c>
      <c r="C24" s="18" t="s">
        <v>160</v>
      </c>
      <c r="D24" s="19">
        <v>8970512</v>
      </c>
      <c r="E24" s="19">
        <v>3860399.5</v>
      </c>
      <c r="F24" s="19">
        <v>3726376.53</v>
      </c>
      <c r="G24" s="27">
        <f t="shared" si="0"/>
        <v>96.528261647531551</v>
      </c>
    </row>
    <row r="25" spans="2:8" s="37" customFormat="1" ht="15">
      <c r="B25" s="47" t="s">
        <v>165</v>
      </c>
      <c r="C25" s="18" t="s">
        <v>166</v>
      </c>
      <c r="D25" s="19">
        <v>700000</v>
      </c>
      <c r="E25" s="19">
        <v>350000</v>
      </c>
      <c r="F25" s="19">
        <v>197106.64</v>
      </c>
      <c r="G25" s="27">
        <f t="shared" si="0"/>
        <v>56.316182857142863</v>
      </c>
    </row>
    <row r="26" spans="2:8" s="37" customFormat="1" ht="25.5">
      <c r="B26" s="28" t="s">
        <v>169</v>
      </c>
      <c r="C26" s="18" t="s">
        <v>170</v>
      </c>
      <c r="D26" s="19">
        <v>0</v>
      </c>
      <c r="E26" s="19">
        <v>0</v>
      </c>
      <c r="F26" s="19">
        <v>15474.07</v>
      </c>
      <c r="G26" s="27">
        <v>0</v>
      </c>
    </row>
    <row r="27" spans="2:8" s="37" customFormat="1" ht="51">
      <c r="B27" s="47" t="s">
        <v>282</v>
      </c>
      <c r="C27" s="18" t="s">
        <v>283</v>
      </c>
      <c r="D27" s="19">
        <v>744800</v>
      </c>
      <c r="E27" s="19">
        <v>744800</v>
      </c>
      <c r="F27" s="19">
        <v>34666.67</v>
      </c>
      <c r="G27" s="27">
        <f t="shared" si="0"/>
        <v>4.6544938238453275</v>
      </c>
    </row>
    <row r="28" spans="2:8" s="37" customFormat="1" ht="55.5" customHeight="1">
      <c r="B28" s="47" t="s">
        <v>284</v>
      </c>
      <c r="C28" s="18" t="s">
        <v>285</v>
      </c>
      <c r="D28" s="19">
        <v>1775200</v>
      </c>
      <c r="E28" s="19">
        <v>1003000</v>
      </c>
      <c r="F28" s="19">
        <v>84533.33</v>
      </c>
      <c r="G28" s="27">
        <f t="shared" si="0"/>
        <v>8.4280488534396802</v>
      </c>
    </row>
    <row r="29" spans="2:8" s="37" customFormat="1" ht="65.25" hidden="1" customHeight="1">
      <c r="B29" s="47" t="s">
        <v>286</v>
      </c>
      <c r="C29" s="18" t="s">
        <v>287</v>
      </c>
      <c r="D29" s="19">
        <v>0</v>
      </c>
      <c r="E29" s="19">
        <v>0</v>
      </c>
      <c r="F29" s="19">
        <v>0</v>
      </c>
      <c r="G29" s="27" t="e">
        <f t="shared" si="0"/>
        <v>#DIV/0!</v>
      </c>
    </row>
    <row r="30" spans="2:8" s="37" customFormat="1" ht="64.5" hidden="1" customHeight="1">
      <c r="B30" s="47" t="s">
        <v>288</v>
      </c>
      <c r="C30" s="18" t="s">
        <v>289</v>
      </c>
      <c r="D30" s="19">
        <v>0</v>
      </c>
      <c r="E30" s="19">
        <v>0</v>
      </c>
      <c r="F30" s="19">
        <v>0</v>
      </c>
      <c r="G30" s="27" t="e">
        <f t="shared" si="0"/>
        <v>#DIV/0!</v>
      </c>
    </row>
    <row r="31" spans="2:8" s="37" customFormat="1" ht="64.5" customHeight="1">
      <c r="B31" s="47" t="s">
        <v>290</v>
      </c>
      <c r="C31" s="18" t="s">
        <v>291</v>
      </c>
      <c r="D31" s="19">
        <v>5000</v>
      </c>
      <c r="E31" s="19">
        <v>5000</v>
      </c>
      <c r="F31" s="19">
        <v>0</v>
      </c>
      <c r="G31" s="27">
        <f t="shared" si="0"/>
        <v>0</v>
      </c>
    </row>
    <row r="32" spans="2:8" s="37" customFormat="1" ht="64.5" customHeight="1">
      <c r="B32" s="47" t="s">
        <v>309</v>
      </c>
      <c r="C32" s="18" t="s">
        <v>307</v>
      </c>
      <c r="D32" s="19">
        <v>2346485.0499999998</v>
      </c>
      <c r="E32" s="19">
        <v>2346485.0499999998</v>
      </c>
      <c r="F32" s="19">
        <v>354543.6</v>
      </c>
      <c r="G32" s="27">
        <f t="shared" si="0"/>
        <v>15.109561426781731</v>
      </c>
    </row>
    <row r="33" spans="2:8" s="37" customFormat="1" ht="64.5" customHeight="1">
      <c r="B33" s="47" t="s">
        <v>310</v>
      </c>
      <c r="C33" s="18" t="s">
        <v>308</v>
      </c>
      <c r="D33" s="19">
        <v>3734500</v>
      </c>
      <c r="E33" s="19">
        <v>3734500</v>
      </c>
      <c r="F33" s="19">
        <v>1418174.4</v>
      </c>
      <c r="G33" s="27">
        <f t="shared" si="0"/>
        <v>37.974947114740928</v>
      </c>
    </row>
    <row r="34" spans="2:8" s="37" customFormat="1" ht="66" customHeight="1">
      <c r="B34" s="47" t="s">
        <v>258</v>
      </c>
      <c r="C34" s="18" t="s">
        <v>260</v>
      </c>
      <c r="D34" s="19">
        <v>326056.40000000002</v>
      </c>
      <c r="E34" s="19">
        <v>326056.40000000002</v>
      </c>
      <c r="F34" s="19">
        <v>297226.8</v>
      </c>
      <c r="G34" s="27">
        <f t="shared" si="0"/>
        <v>91.158094121139769</v>
      </c>
    </row>
    <row r="35" spans="2:8" s="37" customFormat="1" ht="66.75" customHeight="1">
      <c r="B35" s="47" t="s">
        <v>259</v>
      </c>
      <c r="C35" s="18" t="s">
        <v>261</v>
      </c>
      <c r="D35" s="19">
        <v>1914859.79</v>
      </c>
      <c r="E35" s="19">
        <v>1914859.79</v>
      </c>
      <c r="F35" s="19">
        <v>1704208.55</v>
      </c>
      <c r="G35" s="27">
        <f t="shared" si="0"/>
        <v>88.999129800516613</v>
      </c>
    </row>
    <row r="36" spans="2:8" s="37" customFormat="1" ht="19.5" customHeight="1">
      <c r="B36" s="47" t="s">
        <v>292</v>
      </c>
      <c r="C36" s="18" t="s">
        <v>248</v>
      </c>
      <c r="D36" s="19">
        <v>5000</v>
      </c>
      <c r="E36" s="19">
        <v>5000</v>
      </c>
      <c r="F36" s="19">
        <v>0</v>
      </c>
      <c r="G36" s="27">
        <v>0</v>
      </c>
    </row>
    <row r="37" spans="2:8" s="37" customFormat="1" ht="42" customHeight="1">
      <c r="B37" s="47" t="s">
        <v>293</v>
      </c>
      <c r="C37" s="18" t="s">
        <v>294</v>
      </c>
      <c r="D37" s="19">
        <v>4585500</v>
      </c>
      <c r="E37" s="19">
        <v>4585500</v>
      </c>
      <c r="F37" s="19">
        <v>1973399.28</v>
      </c>
      <c r="G37" s="27">
        <f t="shared" si="0"/>
        <v>43.035640170101409</v>
      </c>
    </row>
    <row r="38" spans="2:8" s="37" customFormat="1" ht="14.25" customHeight="1">
      <c r="B38" s="47" t="s">
        <v>173</v>
      </c>
      <c r="C38" s="18" t="s">
        <v>262</v>
      </c>
      <c r="D38" s="19">
        <v>16122629</v>
      </c>
      <c r="E38" s="19">
        <v>9319729</v>
      </c>
      <c r="F38" s="19">
        <v>1146609.6000000001</v>
      </c>
      <c r="G38" s="27">
        <f t="shared" si="0"/>
        <v>12.303035850076757</v>
      </c>
    </row>
    <row r="39" spans="2:8" s="37" customFormat="1" ht="26.25" customHeight="1">
      <c r="B39" s="47" t="s">
        <v>177</v>
      </c>
      <c r="C39" s="18" t="s">
        <v>178</v>
      </c>
      <c r="D39" s="19">
        <v>50000</v>
      </c>
      <c r="E39" s="19">
        <v>50000</v>
      </c>
      <c r="F39" s="19">
        <v>0</v>
      </c>
      <c r="G39" s="27">
        <f t="shared" si="0"/>
        <v>0</v>
      </c>
    </row>
    <row r="40" spans="2:8" s="37" customFormat="1" ht="18" customHeight="1">
      <c r="B40" s="47" t="s">
        <v>295</v>
      </c>
      <c r="C40" s="18" t="s">
        <v>296</v>
      </c>
      <c r="D40" s="19">
        <v>5000</v>
      </c>
      <c r="E40" s="19">
        <v>5000</v>
      </c>
      <c r="F40" s="19">
        <v>0</v>
      </c>
      <c r="G40" s="27">
        <v>0</v>
      </c>
    </row>
    <row r="41" spans="2:8" s="37" customFormat="1" ht="15">
      <c r="B41" s="47" t="s">
        <v>263</v>
      </c>
      <c r="C41" s="18" t="s">
        <v>264</v>
      </c>
      <c r="D41" s="19">
        <v>0</v>
      </c>
      <c r="E41" s="19">
        <v>0</v>
      </c>
      <c r="F41" s="19">
        <v>826024.61</v>
      </c>
      <c r="G41" s="27">
        <v>0</v>
      </c>
    </row>
    <row r="42" spans="2:8" s="37" customFormat="1" ht="15">
      <c r="B42" s="28" t="s">
        <v>180</v>
      </c>
      <c r="C42" s="18" t="s">
        <v>181</v>
      </c>
      <c r="D42" s="19">
        <v>0</v>
      </c>
      <c r="E42" s="19">
        <v>0</v>
      </c>
      <c r="F42" s="19">
        <v>64100</v>
      </c>
      <c r="G42" s="27">
        <v>0</v>
      </c>
    </row>
    <row r="43" spans="2:8" s="37" customFormat="1" ht="18" customHeight="1">
      <c r="B43" s="47" t="s">
        <v>182</v>
      </c>
      <c r="C43" s="18" t="s">
        <v>265</v>
      </c>
      <c r="D43" s="19">
        <v>91600</v>
      </c>
      <c r="E43" s="19">
        <v>76600</v>
      </c>
      <c r="F43" s="19">
        <v>287993</v>
      </c>
      <c r="G43" s="27">
        <f t="shared" si="0"/>
        <v>375.96997389033942</v>
      </c>
      <c r="H43" s="48"/>
    </row>
    <row r="44" spans="2:8" s="37" customFormat="1" ht="26.25" customHeight="1">
      <c r="B44" s="28" t="s">
        <v>184</v>
      </c>
      <c r="C44" s="18" t="s">
        <v>185</v>
      </c>
      <c r="D44" s="88">
        <v>0</v>
      </c>
      <c r="E44" s="88">
        <v>0</v>
      </c>
      <c r="F44" s="88">
        <v>15000</v>
      </c>
      <c r="G44" s="85">
        <v>0</v>
      </c>
      <c r="H44" s="48"/>
    </row>
    <row r="45" spans="2:8" s="37" customFormat="1" ht="34.5" customHeight="1" thickBot="1">
      <c r="B45" s="29" t="s">
        <v>191</v>
      </c>
      <c r="C45" s="30" t="s">
        <v>192</v>
      </c>
      <c r="D45" s="31">
        <v>370000</v>
      </c>
      <c r="E45" s="31">
        <v>185000</v>
      </c>
      <c r="F45" s="31">
        <v>174514</v>
      </c>
      <c r="G45" s="50">
        <f t="shared" si="0"/>
        <v>94.3318918918919</v>
      </c>
    </row>
    <row r="46" spans="2:8" s="37" customFormat="1" ht="15.75" thickBot="1">
      <c r="B46" s="91" t="s">
        <v>77</v>
      </c>
      <c r="C46" s="22" t="s">
        <v>79</v>
      </c>
      <c r="D46" s="23">
        <f>SUM(D13:D45)</f>
        <v>65924518.989999995</v>
      </c>
      <c r="E46" s="23">
        <f>SUM(E13:E45)</f>
        <v>47967694.490000002</v>
      </c>
      <c r="F46" s="92">
        <f>SUM(F13:F45)</f>
        <v>26440618.270000003</v>
      </c>
      <c r="G46" s="89">
        <f t="shared" si="0"/>
        <v>55.121720047462716</v>
      </c>
    </row>
    <row r="47" spans="2:8" s="37" customFormat="1" ht="15"/>
    <row r="48" spans="2:8" s="37" customFormat="1" ht="8.25" customHeight="1"/>
    <row r="49" spans="2:6" ht="15.75">
      <c r="B49" s="14"/>
      <c r="C49" s="15"/>
      <c r="D49" s="13"/>
      <c r="E49" s="13"/>
      <c r="F49" s="13"/>
    </row>
    <row r="50" spans="2:6" ht="15.75">
      <c r="B50" s="14" t="s">
        <v>311</v>
      </c>
      <c r="C50" s="15"/>
      <c r="D50" s="13"/>
      <c r="E50" s="13" t="s">
        <v>312</v>
      </c>
      <c r="F50" s="13"/>
    </row>
  </sheetData>
  <mergeCells count="3">
    <mergeCell ref="B6:G6"/>
    <mergeCell ref="B7:G7"/>
    <mergeCell ref="B8:G8"/>
  </mergeCells>
  <pageMargins left="0.70866141732283472" right="0.70866141732283472" top="0.74803149606299213" bottom="0.74803149606299213" header="0.31496062992125984" footer="0.31496062992125984"/>
  <pageSetup paperSize="9" scale="55"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Додаток 1</vt:lpstr>
      <vt:lpstr>Додаток 2</vt:lpstr>
      <vt:lpstr>Додаток 3</vt:lpstr>
      <vt:lpstr>Додаток 4</vt:lpstr>
      <vt:lpstr>Додаток 5</vt:lpstr>
      <vt:lpstr>'Додаток 1'!Заголовки_для_печати</vt:lpstr>
      <vt:lpstr>'Додаток 1'!Область_печати</vt:lpstr>
      <vt:lpstr>'Додаток 2'!Область_печати</vt:lpstr>
      <vt:lpstr>'Додаток 3'!Область_печати</vt:lpstr>
      <vt:lpstr>'Додаток 4'!Область_печати</vt:lpstr>
      <vt:lpstr>'Додаток 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Lenovo</cp:lastModifiedBy>
  <cp:lastPrinted>2025-07-08T12:09:06Z</cp:lastPrinted>
  <dcterms:created xsi:type="dcterms:W3CDTF">2023-07-12T08:16:06Z</dcterms:created>
  <dcterms:modified xsi:type="dcterms:W3CDTF">2025-07-08T12:11:20Z</dcterms:modified>
</cp:coreProperties>
</file>