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7_12_2025\НА САЙТ\Зміни до програм\"/>
    </mc:Choice>
  </mc:AlternateContent>
  <bookViews>
    <workbookView xWindow="0" yWindow="0" windowWidth="20490" windowHeight="7050"/>
  </bookViews>
  <sheets>
    <sheet name="17.12.2025" sheetId="28" r:id="rId1"/>
  </sheets>
  <definedNames>
    <definedName name="_xlnm.Print_Area" localSheetId="0">'17.12.2025'!$A$1:$X$90</definedName>
  </definedNames>
  <calcPr calcId="162913"/>
</workbook>
</file>

<file path=xl/calcChain.xml><?xml version="1.0" encoding="utf-8"?>
<calcChain xmlns="http://schemas.openxmlformats.org/spreadsheetml/2006/main">
  <c r="T82" i="28" l="1"/>
  <c r="T45" i="28"/>
  <c r="U44" i="28"/>
  <c r="U24" i="28"/>
  <c r="R82" i="28" l="1"/>
  <c r="R45" i="28" l="1"/>
  <c r="S44" i="28" l="1"/>
  <c r="S24" i="28"/>
  <c r="P82" i="28" l="1"/>
  <c r="Q24" i="28" l="1"/>
  <c r="Q44" i="28"/>
  <c r="O84" i="28" l="1"/>
  <c r="N85" i="28" l="1"/>
  <c r="O85" i="28" s="1"/>
  <c r="O44" i="28" l="1"/>
  <c r="N45" i="28"/>
  <c r="N82" i="28"/>
  <c r="O72" i="28" l="1"/>
  <c r="Q72" i="28" l="1"/>
  <c r="O81" i="28"/>
  <c r="O73" i="28"/>
  <c r="Q73" i="28" s="1"/>
  <c r="S73" i="28" s="1"/>
  <c r="U73" i="28" s="1"/>
  <c r="O24" i="28"/>
  <c r="O87" i="28" s="1"/>
  <c r="N25" i="28"/>
  <c r="N88" i="28" s="1"/>
  <c r="L82" i="28"/>
  <c r="J82" i="28"/>
  <c r="J88" i="28" s="1"/>
  <c r="F82" i="28"/>
  <c r="M81" i="28"/>
  <c r="K81" i="28"/>
  <c r="I81" i="28"/>
  <c r="G81" i="28"/>
  <c r="E81" i="28"/>
  <c r="D81" i="28"/>
  <c r="C81" i="28"/>
  <c r="L45" i="28"/>
  <c r="J45" i="28"/>
  <c r="H45" i="28"/>
  <c r="F45" i="28"/>
  <c r="M44" i="28"/>
  <c r="K44" i="28"/>
  <c r="I44" i="28"/>
  <c r="G44" i="28"/>
  <c r="C44" i="28"/>
  <c r="H25" i="28"/>
  <c r="F25" i="28"/>
  <c r="M24" i="28"/>
  <c r="K24" i="28"/>
  <c r="K87" i="28" s="1"/>
  <c r="I24" i="28"/>
  <c r="G24" i="28"/>
  <c r="C24" i="28"/>
  <c r="F87" i="28" l="1"/>
  <c r="I87" i="28"/>
  <c r="G87" i="28"/>
  <c r="Q81" i="28"/>
  <c r="S72" i="28"/>
  <c r="U72" i="28" l="1"/>
  <c r="U81" i="28" s="1"/>
  <c r="S81" i="28"/>
</calcChain>
</file>

<file path=xl/sharedStrings.xml><?xml version="1.0" encoding="utf-8"?>
<sst xmlns="http://schemas.openxmlformats.org/spreadsheetml/2006/main" count="287" uniqueCount="170">
  <si>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</si>
  <si>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</si>
  <si>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</si>
  <si>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</si>
  <si>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</si>
  <si>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</si>
  <si>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</si>
  <si>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</si>
  <si>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</si>
  <si>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Місцевий бюджет</t>
  </si>
  <si>
    <t>2</t>
  </si>
  <si>
    <t>Розділ 2. Житлово-комунальне господарство</t>
  </si>
  <si>
    <t>Обсяги</t>
  </si>
  <si>
    <t>фінансування</t>
  </si>
  <si>
    <t xml:space="preserve">Зміни по програмі </t>
  </si>
  <si>
    <t>1.2</t>
  </si>
  <si>
    <t>Поповнення статутного фонду комунального підприємства КП «Здолбунівкомунеенергія»</t>
  </si>
  <si>
    <t>1.3</t>
  </si>
  <si>
    <t>Поповнення статутного фонду комунального підприємства КП «Здолбунівводоканал»</t>
  </si>
  <si>
    <t>2.1</t>
  </si>
  <si>
    <t>2.2</t>
  </si>
  <si>
    <t>2.3</t>
  </si>
  <si>
    <t>КП "Здолбунівське"</t>
  </si>
  <si>
    <t>КП "Здолбунівводоканал"</t>
  </si>
  <si>
    <t>КП "Здолбунівкомуненергія"</t>
  </si>
  <si>
    <t>ВСЬОГО ПО ПРОГРАМІ</t>
  </si>
  <si>
    <t xml:space="preserve">Місцевий бюджет </t>
  </si>
  <si>
    <t>Розділ 3. Освіта, культура, медицина</t>
  </si>
  <si>
    <t>3</t>
  </si>
  <si>
    <t>3.1</t>
  </si>
  <si>
    <t>2.2.1</t>
  </si>
  <si>
    <t xml:space="preserve"> грн.</t>
  </si>
  <si>
    <t>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</si>
  <si>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</t>
  </si>
  <si>
    <t>3.2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</si>
  <si>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</t>
  </si>
  <si>
    <t>3.3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</si>
  <si>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</si>
  <si>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3.4</t>
  </si>
  <si>
    <t>Капітальний ремонт харчоблоку у корпусі №1 Здолбунівського ліцею № 1 Здолбунівської міської ради Рівненської області за адресою: Рівненська область, Рівненський район,м.Здолбунів, вул.В.Жука,4</t>
  </si>
  <si>
    <t>3.5</t>
  </si>
  <si>
    <t>Капітальний ремонт харчоблоку у корпусі №2 Здолбунівського ліцею № 1 Здолбунівської міської ради Рівненської області за адресою: Рівненська область, Рівненський район,м.Здолбунів, вул.Д.Галицького,17</t>
  </si>
  <si>
    <t>3.6</t>
  </si>
  <si>
    <t>Капітальний ремонт харчоблоку Здолбунівського ліцею № 5 Здолбунівської міської ради Рівненської області за адресою: Рівненська область, Рівненський район,м.Здолбунів, вул.Міцкевича,36</t>
  </si>
  <si>
    <t>Капітальний ремонт харчоблоку Копитківського ліцею Здолбунівської міської ради Рівненської області за адресою: Рівненська область, Рівненський район,с.Копиткове, вул.Шкільна,2</t>
  </si>
  <si>
    <t>3.8</t>
  </si>
  <si>
    <t>3.7</t>
  </si>
  <si>
    <t>1.3.1</t>
  </si>
  <si>
    <t>1.3.2</t>
  </si>
  <si>
    <t>1.3.3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</si>
  <si>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</si>
  <si>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Управління з гуманітарних питань, заклади освіти</t>
  </si>
  <si>
    <t>Капітальний ремонт приміщення відділення фізичної реабілітації Здолбунівського територіального центру соціального обслуговування (надання соціальних послуг) Здолбунівської міської ради за адресою: вул. Мазепи гетьмана, 25, м.Здолбунів, Рівненської області</t>
  </si>
  <si>
    <t>Розділ 4. Соціальна сфера</t>
  </si>
  <si>
    <t>4</t>
  </si>
  <si>
    <t>4.1</t>
  </si>
  <si>
    <t>Всього по розділу 1</t>
  </si>
  <si>
    <t>Зміни по розділу 1</t>
  </si>
  <si>
    <t>Всього по розділу 3</t>
  </si>
  <si>
    <t>Зміни по розділу 3</t>
  </si>
  <si>
    <t>Всього по розділу 2</t>
  </si>
  <si>
    <t>Зміни по розділу 2</t>
  </si>
  <si>
    <t>Всього по розділу 4</t>
  </si>
  <si>
    <t>Зміни по розділу 4</t>
  </si>
  <si>
    <t>Здолбунівський територіальний центр соціального обслуговування (надання соціальних послуг)</t>
  </si>
  <si>
    <t>3.9</t>
  </si>
  <si>
    <t>Капітальний ремонт відділення анестезіології та інтенсивної терапії, що розташоване на 1-ому поверсі будівлі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</si>
  <si>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Капітальний ремонт неврологічного відділення, що розташоване на 4-ому поверсі будівлі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</si>
  <si>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3.10</t>
  </si>
  <si>
    <t>Придбання системи лапароскопічної, багаторазового використання у комплекті</t>
  </si>
  <si>
    <t>3.12</t>
  </si>
  <si>
    <t>Капітальний ремонт будівлі пологового будинку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1(ремонт даху,підсилення фундаментів)</t>
  </si>
  <si>
    <t>Управління з гуманітарних питань, КНП "ЦМЛ"</t>
  </si>
  <si>
    <t>3.13</t>
  </si>
  <si>
    <t>3.13.1</t>
  </si>
  <si>
    <t>3.13.2</t>
  </si>
  <si>
    <t xml:space="preserve">Здолбунівський ліцей №1 Здолбунівської міської ради Рівненської області </t>
  </si>
  <si>
    <t xml:space="preserve">Здолбунівський ліцей №2 Здолбунівської міської ради Рівненської області </t>
  </si>
  <si>
    <t xml:space="preserve">Здолбунівський ліцей №3 Здолбунівської міської ради Рівненської області </t>
  </si>
  <si>
    <t xml:space="preserve">Здолбунівський ліцей №4 Здолбунівської міської ради Рівненської області </t>
  </si>
  <si>
    <t xml:space="preserve">Здолбунівський ліцей №5 Здолбунівської міської ради Рівненської області </t>
  </si>
  <si>
    <t xml:space="preserve">Здолбунівський ліцей №6 Здолбунівської міської ради Рівненської області </t>
  </si>
  <si>
    <t>3.13.3</t>
  </si>
  <si>
    <t>3.13.4</t>
  </si>
  <si>
    <t>3.13.5</t>
  </si>
  <si>
    <t>3.13.6</t>
  </si>
  <si>
    <t xml:space="preserve">Глинський ліцей Здолбунівської міської ради Рівненської області </t>
  </si>
  <si>
    <t xml:space="preserve">Копитківський ліцей Здолбунівської міської ради Рівненської області </t>
  </si>
  <si>
    <t>3.13.7</t>
  </si>
  <si>
    <t>3.13.8</t>
  </si>
  <si>
    <t xml:space="preserve">П'ятигірська гімназія Здолбунівської міської ради Рівненської області </t>
  </si>
  <si>
    <t xml:space="preserve">Новомильська гімназія Здолбунівської міської ради Рівненської області </t>
  </si>
  <si>
    <t xml:space="preserve">Новосілківська гімназія Здолбунівської міської ради Рівненської області </t>
  </si>
  <si>
    <t>3.13.9</t>
  </si>
  <si>
    <t>3.13.10</t>
  </si>
  <si>
    <t>3.13.11</t>
  </si>
  <si>
    <t>Всього</t>
  </si>
  <si>
    <t>Секретар міської ради</t>
  </si>
  <si>
    <t>розвитку Здолбунівської міської територіальної громади та підтримки  комунальних підприємств на 2025-2027 роки</t>
  </si>
  <si>
    <t>Придбання обладнання для чистки та телеінспекції вертикальних каналізаційних стояків в багатоповерхових будинках з індивідуальним тампонуванням каналізаційних випусків квартир боржників</t>
  </si>
  <si>
    <t>3.11</t>
  </si>
  <si>
    <t>3.14</t>
  </si>
  <si>
    <t>Управління з гуманітарних питань, КНП "Здолбунівський ЦПМД"</t>
  </si>
  <si>
    <t>3.15</t>
  </si>
  <si>
    <t>Придбання засобів навчання та обладнання для облаштування навчальних кабінетів " Захист України відповідно до Типового переліку, затвердженого наказом Міністерства освіти і науки України" від 10.05.2024 №659, для Здолбунівського ліцею №2 Здолбунівської міської ради Рівненської області</t>
  </si>
  <si>
    <t>3.16</t>
  </si>
  <si>
    <t>Закупівля засобів навчання та обладнання, комп'ютерного та мультимедійного обладнання для навчальних кабінетів закладів загальної середньої освіти комунальної форми власності, які здійснюють освітній процес відповідно до Державного стандарту базової середньої освіти в другому циклі середньої освіти (базове предметне навчання) за очною формою, з поєднанням очної та дистанційної форми здобуття освіти  для:</t>
  </si>
  <si>
    <t>1.2.1</t>
  </si>
  <si>
    <t>Придбання комплектувальних виробів і деталей для ремонту виробничого та не виробничого обладнання (апарат плазмової різки GTM CUT-60)</t>
  </si>
  <si>
    <t>2.2.2</t>
  </si>
  <si>
    <t>Виготовлення проектно-кошторисної документації по об'єкту "Капітальний ремонт системи автоматичної пожежної сигналізації, системи оповіщення про пожежу та управління евакуацією людей будівлі Амбулаторії №4 КНП "Здолбунівський ЦПМД" за адресою: вул. Мазепи гетьмана, 25, м.Здолбунів, Рівненська область"</t>
  </si>
  <si>
    <t>2.2.3</t>
  </si>
  <si>
    <t>2.2.4</t>
  </si>
  <si>
    <t>Капітальний ремонт з заміною котла котельні за адресою: вул.Заводська, 2б, в м.Здолбунів Рівненської області</t>
  </si>
  <si>
    <t>всього</t>
  </si>
  <si>
    <t>Олег БАБІЙ</t>
  </si>
  <si>
    <t>2.2.5</t>
  </si>
  <si>
    <t>2.2.6</t>
  </si>
  <si>
    <t>Реконструкція котельні з встановленням когенераційної установки (КГУ) за адресою: вул. Шкільна, 40, в м Здолбунів Рівненської області</t>
  </si>
  <si>
    <t>3.17</t>
  </si>
  <si>
    <t>Капітальний ремонт будівлі поліклініки Комунального некомерційного підприємства "Здолбунівська центральна міська лікарня" Здолбунівської міської ради Рівненської області, з облаштуванням зовнішнього ліфта, за адресою: Рівненська область, Рівненський район, м. Здолбунів, вул. Степана Бандери, 1</t>
  </si>
  <si>
    <t>3.18</t>
  </si>
  <si>
    <t>Придбання обладнання та побутової техніки (інвекторний кондиціонер (1 шт), телевізор (1 шт)) для Здолбунівського краєзнавчого музею імені Олега Тищенка Здолбунівської міської ради Рівненської області</t>
  </si>
  <si>
    <t>Управління з гуманітарних питань, Здолбунівський краєзнавчий музей імені Олега Тищенка Здолбунівської міської ради Рівненської області</t>
  </si>
  <si>
    <t>2.2.7</t>
  </si>
  <si>
    <t>2.2.8</t>
  </si>
  <si>
    <t>Придбання насосного обладнання</t>
  </si>
  <si>
    <t>1.3.4</t>
  </si>
  <si>
    <t>Придбання установки проливної переносної</t>
  </si>
  <si>
    <t>1.3.5</t>
  </si>
  <si>
    <t>Придбання машини для прочищення дренажу</t>
  </si>
  <si>
    <t>3.19</t>
  </si>
  <si>
    <t>Управління з гуманітарних питань, Здолбунівська міська станція юних техніків Здолбунівської міської ради Рівненської області</t>
  </si>
  <si>
    <t>2.2.9</t>
  </si>
  <si>
    <t>2.2.10</t>
  </si>
  <si>
    <t>1.1.1</t>
  </si>
  <si>
    <t>1.1.2</t>
  </si>
  <si>
    <t>Придбання бензокос</t>
  </si>
  <si>
    <t>Придбання самоскиду</t>
  </si>
  <si>
    <t>Придбання легкового автомобіля, що був у використанні, для обслуговування мереж водопостачання та водовідведення</t>
  </si>
  <si>
    <t>Придбання картингів (2шт.) для Здолбунівської міської станції юних техніків Здолбунівської міської ради Рівненської області</t>
  </si>
  <si>
    <t>Виготовлення проєктно-кошторисної документації по об'єкту: "Реконструкція котельні з встановленням когенераційної установки потужністю 600 КВт за адресою: вул.Шкільна, 40б  в м.Здолбунів Рівненської області"</t>
  </si>
  <si>
    <t>Виготовлення проєктно-кошторисної документації по об'єкту: "Реконструкція котельні з встановленням когенераційної установки потужністю 600 КВт за адресою: вул.Шкільна, 40  в м.Здолбунів Рівненської області"</t>
  </si>
  <si>
    <t>Виготовлення проєктно-кошторисної документації стадія робочий  проект на будівництво мереж внутрішнього газопостачання по об’єкту: Реконструкція котельні з встановленням когенераційної установки потужністю 600 КВт за адресою: вул.Шкільна, 40б,  в м.Здолбунів, Рівненської області</t>
  </si>
  <si>
    <t>Виготовлення проєктно-кошторисної документації стадія робочий проект на будівництво мереж внутрішнього газопостачання по об’єкту: Реконструкція котельні з встановленням когенераційної установки потужністю 600 КВт за адресою: вул.Шкільна, 40,  в м.Здолбунів, Рівненської області</t>
  </si>
  <si>
    <t>3.20</t>
  </si>
  <si>
    <t>Капітальний ремонт харчоблоку в Здолбунівському ліцеї № 6 Здолбунівської міської ради за адресою: Рівненська область, м.Здолбунів, вул.Шкільна,40 (коригування)" (в т. ч. коригування проектно-кошторисної документаії та проходження експертизи)</t>
  </si>
  <si>
    <t>Придбання побутової техніки (плита електрична) для Здолбунівського закладу дошкільної освіти (ясла-садок) №2 "Дзвіночок" Здолбунівської міської ради Рівненської області</t>
  </si>
  <si>
    <t>Реконструкція котельні з встановленням когенераційної установки (КГУ) за адресою: вул. Шкільна, 40б, в м Здолбунів Рівненської області</t>
  </si>
  <si>
    <t>2.4</t>
  </si>
  <si>
    <t>Здолбунівська міська рада</t>
  </si>
  <si>
    <t>2.4.1</t>
  </si>
  <si>
    <t>2.4.2</t>
  </si>
  <si>
    <t>Реконструкція котельні з встановленням когенераційної установки потужністю 600 КВт за адресою: вул.Шкільна, 40б  в м.Здолбунів Рівненської області</t>
  </si>
  <si>
    <t>Реконструкція котельні з встановленням когенераційної установки потужністю 600 КВт за адресою: вул.Шкільна, 40  в м.Здолбунів Рівненської області</t>
  </si>
  <si>
    <t>1.2.2</t>
  </si>
  <si>
    <t>Придбання котлів КОГВ-96 для заміни в котельні по вул. Грушевського, 14, в м. Здолбунів</t>
  </si>
  <si>
    <t>3.21</t>
  </si>
  <si>
    <t>Поповнення бібліотечного фонду</t>
  </si>
  <si>
    <t>3.22</t>
  </si>
  <si>
    <t>Придбання обладнання для харчоблоку :електроовочерізка, електром'ясорубка, конвекційна піч, для здолбунівського закладу дошкільної освіти (ясла-садочок) №3 "Ладоньки" Здолбунівської міської ради</t>
  </si>
  <si>
    <t>Управління з гуманітарних питань, заклади дошкільної освіти</t>
  </si>
  <si>
    <t>2.2.11</t>
  </si>
  <si>
    <t>3.23</t>
  </si>
  <si>
    <t>Придбання обладнання для харчоблоку, а саме: марміт для підігріву їжі 4-х секціний, для Здолбунівського ліцею №5 Здолбунівської міської ради</t>
  </si>
  <si>
    <t>Додаток 3.3.1                                            до Програми</t>
  </si>
  <si>
    <t>1.3.6</t>
  </si>
  <si>
    <t>Придбання спеціалізованої техніки (вакуумна машина) для комунального підприємства</t>
  </si>
  <si>
    <t>Реконструкція теплової мережі від котельні по вул. Шкільна, 40б, в м.Здолбунів Рівненського району Рівненської області. Коригування.</t>
  </si>
  <si>
    <t>Виготовлення проектно-кошторисної документації стадія проект на реконструкцію системи газопостачання об'єкта: "Реконструкція системи газопостачання котельні на вул. Заводській, 2б, в м.Здолбунів, Рівненської області" (заміна котла)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</si>
</sst>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₴_-;\-* #,##0.00\ _₴_-;_-* &quot;-&quot;??\ _₴_-;_-@_-"/>
    <numFmt numFmtId="164" formatCode="_-* #,##0.00_р_._-;\-* #,##0.00_р_._-;_-* &quot;-&quot;??_р_._-;_-@_-"/>
    <numFmt numFmtId="165" formatCode="dd\.mm\.yyyy"/>
  </numFmts>
  <fonts count="17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sz val="10"/>
      <color rgb="FF00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7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2" xfId="0" applyFont="1" applyBorder="1"/>
    <xf numFmtId="0" fontId="0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49" fontId="8" fillId="0" borderId="8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3" fillId="0" borderId="0" xfId="0" applyFont="1" applyAlignment="1"/>
    <xf numFmtId="49" fontId="9" fillId="0" borderId="15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3" fontId="5" fillId="0" borderId="0" xfId="0" applyNumberFormat="1" applyFont="1" applyAlignment="1"/>
    <xf numFmtId="0" fontId="8" fillId="0" borderId="17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164" fontId="9" fillId="0" borderId="7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15" fillId="0" borderId="7" xfId="1" applyFont="1" applyBorder="1" applyAlignment="1">
      <alignment horizontal="center" vertical="center" wrapText="1"/>
    </xf>
    <xf numFmtId="164" fontId="9" fillId="0" borderId="21" xfId="1" applyFont="1" applyBorder="1" applyAlignment="1">
      <alignment horizontal="center" vertical="center" wrapText="1"/>
    </xf>
    <xf numFmtId="164" fontId="10" fillId="0" borderId="16" xfId="1" applyFont="1" applyBorder="1" applyAlignment="1">
      <alignment horizontal="center" vertical="center" wrapText="1"/>
    </xf>
    <xf numFmtId="164" fontId="10" fillId="0" borderId="7" xfId="1" applyFont="1" applyBorder="1" applyAlignment="1">
      <alignment horizontal="center" vertical="center" wrapText="1"/>
    </xf>
    <xf numFmtId="164" fontId="12" fillId="0" borderId="7" xfId="1" applyFont="1" applyBorder="1" applyAlignment="1">
      <alignment horizontal="center" vertical="center" wrapText="1"/>
    </xf>
    <xf numFmtId="164" fontId="11" fillId="0" borderId="7" xfId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164" fontId="10" fillId="0" borderId="8" xfId="1" applyFont="1" applyBorder="1" applyAlignment="1">
      <alignment horizontal="center" vertical="center" wrapText="1"/>
    </xf>
    <xf numFmtId="164" fontId="10" fillId="0" borderId="19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18" xfId="1" applyFont="1" applyBorder="1" applyAlignment="1">
      <alignment horizontal="center" vertical="center" wrapText="1"/>
    </xf>
    <xf numFmtId="164" fontId="10" fillId="0" borderId="23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4" fontId="10" fillId="0" borderId="22" xfId="1" applyFont="1" applyBorder="1" applyAlignment="1">
      <alignment horizontal="center" vertical="center" wrapText="1"/>
    </xf>
    <xf numFmtId="164" fontId="11" fillId="0" borderId="16" xfId="1" applyFont="1" applyBorder="1" applyAlignment="1">
      <alignment horizontal="center" vertical="center" wrapText="1"/>
    </xf>
    <xf numFmtId="164" fontId="11" fillId="0" borderId="22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164" fontId="11" fillId="0" borderId="8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164" fontId="11" fillId="0" borderId="4" xfId="1" applyFont="1" applyBorder="1" applyAlignment="1">
      <alignment horizontal="center" vertical="center" wrapText="1"/>
    </xf>
    <xf numFmtId="164" fontId="11" fillId="0" borderId="18" xfId="1" applyFont="1" applyBorder="1" applyAlignment="1">
      <alignment horizontal="center" vertical="center" wrapText="1"/>
    </xf>
    <xf numFmtId="164" fontId="11" fillId="0" borderId="7" xfId="1" applyFont="1" applyBorder="1" applyAlignment="1">
      <alignment vertical="center" wrapText="1"/>
    </xf>
    <xf numFmtId="164" fontId="9" fillId="0" borderId="15" xfId="1" applyFont="1" applyBorder="1" applyAlignment="1">
      <alignment horizontal="center" vertical="center" wrapText="1"/>
    </xf>
    <xf numFmtId="164" fontId="11" fillId="0" borderId="15" xfId="1" applyFont="1" applyBorder="1" applyAlignment="1">
      <alignment horizontal="center" vertical="center" wrapText="1"/>
    </xf>
    <xf numFmtId="164" fontId="11" fillId="0" borderId="5" xfId="1" applyFont="1" applyBorder="1" applyAlignment="1">
      <alignment horizontal="center" vertical="center" wrapText="1"/>
    </xf>
    <xf numFmtId="164" fontId="11" fillId="0" borderId="20" xfId="1" applyFont="1" applyBorder="1" applyAlignment="1">
      <alignment horizontal="center" vertical="center" wrapText="1"/>
    </xf>
    <xf numFmtId="164" fontId="10" fillId="0" borderId="20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164" fontId="11" fillId="0" borderId="21" xfId="1" applyFont="1" applyBorder="1" applyAlignment="1">
      <alignment horizontal="center" vertical="center" wrapText="1"/>
    </xf>
    <xf numFmtId="164" fontId="10" fillId="0" borderId="16" xfId="1" applyFont="1" applyBorder="1" applyAlignment="1">
      <alignment horizontal="center" vertical="center"/>
    </xf>
    <xf numFmtId="164" fontId="10" fillId="0" borderId="7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64" fontId="10" fillId="0" borderId="21" xfId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164" fontId="11" fillId="0" borderId="21" xfId="1" applyFont="1" applyBorder="1" applyAlignment="1">
      <alignment vertical="center" wrapText="1"/>
    </xf>
    <xf numFmtId="0" fontId="0" fillId="0" borderId="0" xfId="0" applyFont="1" applyAlignment="1"/>
    <xf numFmtId="164" fontId="15" fillId="0" borderId="21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4" fontId="8" fillId="0" borderId="15" xfId="0" applyNumberFormat="1" applyFont="1" applyBorder="1" applyAlignment="1">
      <alignment vertical="center"/>
    </xf>
    <xf numFmtId="165" fontId="8" fillId="0" borderId="20" xfId="0" applyNumberFormat="1" applyFont="1" applyBorder="1" applyAlignment="1">
      <alignment vertical="center"/>
    </xf>
    <xf numFmtId="165" fontId="8" fillId="0" borderId="22" xfId="0" applyNumberFormat="1" applyFont="1" applyBorder="1" applyAlignment="1">
      <alignment vertical="center"/>
    </xf>
    <xf numFmtId="165" fontId="8" fillId="0" borderId="24" xfId="0" applyNumberFormat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8" fillId="0" borderId="6" xfId="0" applyFont="1" applyBorder="1" applyAlignment="1">
      <alignment horizontal="center" vertical="center" wrapText="1"/>
    </xf>
    <xf numFmtId="164" fontId="11" fillId="0" borderId="19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0" fillId="0" borderId="0" xfId="0" applyFont="1" applyAlignment="1"/>
    <xf numFmtId="0" fontId="11" fillId="0" borderId="21" xfId="0" applyFont="1" applyBorder="1" applyAlignment="1">
      <alignment vertical="center"/>
    </xf>
    <xf numFmtId="0" fontId="4" fillId="0" borderId="15" xfId="0" applyFont="1" applyBorder="1"/>
    <xf numFmtId="164" fontId="9" fillId="0" borderId="20" xfId="1" applyFont="1" applyBorder="1" applyAlignment="1">
      <alignment horizontal="center" vertical="center" wrapText="1"/>
    </xf>
    <xf numFmtId="164" fontId="10" fillId="0" borderId="27" xfId="1" applyFont="1" applyBorder="1" applyAlignment="1">
      <alignment horizontal="center" vertical="center" wrapText="1"/>
    </xf>
    <xf numFmtId="164" fontId="11" fillId="0" borderId="28" xfId="1" applyFont="1" applyBorder="1" applyAlignment="1">
      <alignment horizontal="center" vertical="center" wrapText="1"/>
    </xf>
    <xf numFmtId="164" fontId="10" fillId="0" borderId="20" xfId="1" applyFont="1" applyBorder="1" applyAlignment="1">
      <alignment horizontal="center" vertical="center"/>
    </xf>
    <xf numFmtId="164" fontId="10" fillId="0" borderId="28" xfId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164" fontId="12" fillId="0" borderId="21" xfId="1" applyFont="1" applyBorder="1" applyAlignment="1">
      <alignment horizontal="center" vertical="center" wrapText="1"/>
    </xf>
    <xf numFmtId="0" fontId="0" fillId="0" borderId="0" xfId="0" applyFont="1" applyAlignment="1"/>
    <xf numFmtId="165" fontId="8" fillId="0" borderId="29" xfId="0" applyNumberFormat="1" applyFont="1" applyBorder="1" applyAlignment="1">
      <alignment vertical="center"/>
    </xf>
    <xf numFmtId="165" fontId="8" fillId="0" borderId="30" xfId="0" applyNumberFormat="1" applyFont="1" applyBorder="1" applyAlignment="1">
      <alignment vertical="center"/>
    </xf>
    <xf numFmtId="165" fontId="8" fillId="0" borderId="31" xfId="0" applyNumberFormat="1" applyFont="1" applyBorder="1" applyAlignment="1">
      <alignment vertical="center"/>
    </xf>
    <xf numFmtId="165" fontId="8" fillId="0" borderId="21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28" xfId="0" applyFont="1" applyBorder="1"/>
    <xf numFmtId="164" fontId="15" fillId="0" borderId="21" xfId="1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8" fillId="0" borderId="2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4" fontId="8" fillId="0" borderId="32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tabSelected="1" view="pageBreakPreview" zoomScaleNormal="100" zoomScaleSheetLayoutView="100" workbookViewId="0">
      <selection activeCell="E13" sqref="E13"/>
    </sheetView>
  </sheetViews>
  <sheetFormatPr defaultRowHeight="12.75"/>
  <cols>
    <col min="1" max="1" width="7" customWidth="1"/>
    <col min="2" max="2" width="42.5703125" customWidth="1"/>
    <col min="3" max="13" width="15.42578125" customWidth="1"/>
    <col min="14" max="15" width="15.42578125" style="83" customWidth="1"/>
    <col min="16" max="17" width="15.42578125" style="98" customWidth="1"/>
    <col min="18" max="19" width="15.42578125" style="103" customWidth="1"/>
    <col min="20" max="21" width="15.42578125" style="114" customWidth="1"/>
    <col min="22" max="22" width="14.28515625" customWidth="1"/>
    <col min="23" max="23" width="11" customWidth="1"/>
    <col min="24" max="24" width="26.5703125" customWidth="1"/>
    <col min="25" max="25" width="2.5703125" customWidth="1"/>
  </cols>
  <sheetData>
    <row r="1" spans="1:25" s="97" customFormat="1" ht="22.5" customHeight="1">
      <c r="P1" s="98"/>
      <c r="Q1" s="98"/>
      <c r="R1" s="103"/>
      <c r="S1" s="103"/>
      <c r="T1" s="114"/>
      <c r="U1" s="114"/>
      <c r="W1" s="126"/>
      <c r="X1" s="127"/>
    </row>
    <row r="2" spans="1:25" ht="33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25" t="s">
        <v>165</v>
      </c>
      <c r="X2" s="125"/>
      <c r="Y2" s="5"/>
    </row>
    <row r="3" spans="1:25" ht="15.75">
      <c r="A3" s="1"/>
      <c r="B3" s="128" t="s">
        <v>0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5" ht="15.75">
      <c r="A4" s="128" t="s">
        <v>98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83"/>
    </row>
    <row r="5" spans="1:25" ht="16.5" thickBo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>
      <c r="A6" s="130" t="s">
        <v>1</v>
      </c>
      <c r="B6" s="133" t="s">
        <v>2</v>
      </c>
      <c r="C6" s="84" t="s">
        <v>12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99"/>
      <c r="Q6" s="99"/>
      <c r="R6" s="121"/>
      <c r="S6" s="121"/>
      <c r="T6" s="121"/>
      <c r="U6" s="121"/>
      <c r="V6" s="133" t="s">
        <v>3</v>
      </c>
      <c r="W6" s="133" t="s">
        <v>4</v>
      </c>
      <c r="X6" s="140" t="s">
        <v>5</v>
      </c>
      <c r="Y6" s="83"/>
    </row>
    <row r="7" spans="1:25">
      <c r="A7" s="131"/>
      <c r="B7" s="134"/>
      <c r="C7" s="37" t="s">
        <v>13</v>
      </c>
      <c r="D7" s="39">
        <v>45680</v>
      </c>
      <c r="E7" s="143" t="s">
        <v>96</v>
      </c>
      <c r="F7" s="39">
        <v>45726</v>
      </c>
      <c r="G7" s="143" t="s">
        <v>96</v>
      </c>
      <c r="H7" s="39">
        <v>45791</v>
      </c>
      <c r="I7" s="143" t="s">
        <v>114</v>
      </c>
      <c r="J7" s="39">
        <v>45846</v>
      </c>
      <c r="K7" s="143" t="s">
        <v>96</v>
      </c>
      <c r="L7" s="39">
        <v>45889</v>
      </c>
      <c r="M7" s="143" t="s">
        <v>96</v>
      </c>
      <c r="N7" s="39">
        <v>45945</v>
      </c>
      <c r="O7" s="143" t="s">
        <v>96</v>
      </c>
      <c r="P7" s="39">
        <v>45980</v>
      </c>
      <c r="Q7" s="143" t="s">
        <v>96</v>
      </c>
      <c r="R7" s="39">
        <v>45996</v>
      </c>
      <c r="S7" s="144" t="s">
        <v>96</v>
      </c>
      <c r="T7" s="145">
        <v>46008</v>
      </c>
      <c r="U7" s="146" t="s">
        <v>96</v>
      </c>
      <c r="V7" s="136"/>
      <c r="W7" s="138"/>
      <c r="X7" s="141"/>
      <c r="Y7" s="83"/>
    </row>
    <row r="8" spans="1:25">
      <c r="A8" s="132"/>
      <c r="B8" s="135"/>
      <c r="C8" s="38" t="s">
        <v>31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05"/>
      <c r="R8" s="122"/>
      <c r="S8" s="123"/>
      <c r="T8" s="122"/>
      <c r="U8" s="122"/>
      <c r="V8" s="137"/>
      <c r="W8" s="139"/>
      <c r="X8" s="142"/>
      <c r="Y8" s="83"/>
    </row>
    <row r="9" spans="1:25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  <c r="X9" s="10">
        <v>24</v>
      </c>
      <c r="Y9" s="83"/>
    </row>
    <row r="10" spans="1:25" ht="31.5">
      <c r="A10" s="11">
        <v>1</v>
      </c>
      <c r="B10" s="34" t="s">
        <v>6</v>
      </c>
      <c r="C10" s="44"/>
      <c r="D10" s="44"/>
      <c r="E10" s="44"/>
      <c r="F10" s="44"/>
      <c r="G10" s="44"/>
      <c r="H10" s="44"/>
      <c r="I10" s="44"/>
      <c r="J10" s="44"/>
      <c r="K10" s="44"/>
      <c r="L10" s="47"/>
      <c r="M10" s="47"/>
      <c r="N10" s="47"/>
      <c r="O10" s="47"/>
      <c r="P10" s="44"/>
      <c r="Q10" s="106"/>
      <c r="R10" s="44"/>
      <c r="S10" s="106"/>
      <c r="T10" s="44"/>
      <c r="U10" s="44"/>
      <c r="V10" s="52"/>
      <c r="W10" s="89"/>
      <c r="X10" s="12"/>
      <c r="Y10" s="7"/>
    </row>
    <row r="11" spans="1:25" ht="25.5">
      <c r="A11" s="13" t="s">
        <v>7</v>
      </c>
      <c r="B11" s="14" t="s">
        <v>8</v>
      </c>
      <c r="C11" s="45"/>
      <c r="D11" s="45"/>
      <c r="E11" s="70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106"/>
      <c r="R11" s="44"/>
      <c r="S11" s="106"/>
      <c r="T11" s="44"/>
      <c r="U11" s="44"/>
      <c r="V11" s="42"/>
      <c r="W11" s="90"/>
      <c r="X11" s="20" t="s">
        <v>22</v>
      </c>
      <c r="Y11" s="7"/>
    </row>
    <row r="12" spans="1:25" ht="25.5">
      <c r="A12" s="13" t="s">
        <v>135</v>
      </c>
      <c r="B12" s="79" t="s">
        <v>137</v>
      </c>
      <c r="C12" s="64"/>
      <c r="D12" s="64"/>
      <c r="E12" s="71"/>
      <c r="F12" s="51"/>
      <c r="G12" s="51"/>
      <c r="H12" s="51"/>
      <c r="I12" s="51"/>
      <c r="J12" s="49">
        <v>90000</v>
      </c>
      <c r="K12" s="49">
        <v>90000</v>
      </c>
      <c r="L12" s="49">
        <v>0</v>
      </c>
      <c r="M12" s="49">
        <v>90000</v>
      </c>
      <c r="N12" s="49">
        <v>0</v>
      </c>
      <c r="O12" s="49">
        <v>90000</v>
      </c>
      <c r="P12" s="49">
        <v>0</v>
      </c>
      <c r="Q12" s="74">
        <v>90000</v>
      </c>
      <c r="R12" s="49">
        <v>0</v>
      </c>
      <c r="S12" s="74">
        <v>90000</v>
      </c>
      <c r="T12" s="49">
        <v>0</v>
      </c>
      <c r="U12" s="74">
        <v>90000</v>
      </c>
      <c r="V12" s="40" t="s">
        <v>26</v>
      </c>
      <c r="W12" s="91">
        <v>46015</v>
      </c>
      <c r="X12" s="20" t="s">
        <v>22</v>
      </c>
      <c r="Y12" s="7"/>
    </row>
    <row r="13" spans="1:25" ht="25.5">
      <c r="A13" s="13" t="s">
        <v>136</v>
      </c>
      <c r="B13" s="79" t="s">
        <v>138</v>
      </c>
      <c r="C13" s="64"/>
      <c r="D13" s="64"/>
      <c r="E13" s="71"/>
      <c r="F13" s="51"/>
      <c r="G13" s="51"/>
      <c r="H13" s="51"/>
      <c r="I13" s="51"/>
      <c r="J13" s="49">
        <v>700000</v>
      </c>
      <c r="K13" s="49">
        <v>700000</v>
      </c>
      <c r="L13" s="49">
        <v>0</v>
      </c>
      <c r="M13" s="49">
        <v>700000</v>
      </c>
      <c r="N13" s="49">
        <v>0</v>
      </c>
      <c r="O13" s="49">
        <v>700000</v>
      </c>
      <c r="P13" s="49">
        <v>0</v>
      </c>
      <c r="Q13" s="74">
        <v>700000</v>
      </c>
      <c r="R13" s="49">
        <v>0</v>
      </c>
      <c r="S13" s="74">
        <v>700000</v>
      </c>
      <c r="T13" s="49">
        <v>0</v>
      </c>
      <c r="U13" s="74">
        <v>700000</v>
      </c>
      <c r="V13" s="40" t="s">
        <v>26</v>
      </c>
      <c r="W13" s="91">
        <v>46015</v>
      </c>
      <c r="X13" s="20" t="s">
        <v>22</v>
      </c>
      <c r="Y13" s="7"/>
    </row>
    <row r="14" spans="1:25" ht="25.5">
      <c r="A14" s="13" t="s">
        <v>15</v>
      </c>
      <c r="B14" s="15" t="s">
        <v>16</v>
      </c>
      <c r="C14" s="72"/>
      <c r="D14" s="72"/>
      <c r="E14" s="65"/>
      <c r="F14" s="51"/>
      <c r="G14" s="73"/>
      <c r="H14" s="51"/>
      <c r="I14" s="51"/>
      <c r="J14" s="51"/>
      <c r="K14" s="51"/>
      <c r="L14" s="51"/>
      <c r="M14" s="51"/>
      <c r="N14" s="51"/>
      <c r="O14" s="51"/>
      <c r="P14" s="51"/>
      <c r="Q14" s="73"/>
      <c r="R14" s="51"/>
      <c r="S14" s="73"/>
      <c r="T14" s="51"/>
      <c r="U14" s="51"/>
      <c r="V14" s="95"/>
      <c r="W14" s="93">
        <v>46015</v>
      </c>
      <c r="X14" s="20" t="s">
        <v>24</v>
      </c>
      <c r="Y14" s="7"/>
    </row>
    <row r="15" spans="1:25" ht="38.25">
      <c r="A15" s="13" t="s">
        <v>107</v>
      </c>
      <c r="B15" s="54" t="s">
        <v>108</v>
      </c>
      <c r="C15" s="72"/>
      <c r="D15" s="67"/>
      <c r="E15" s="68"/>
      <c r="F15" s="49">
        <v>28999</v>
      </c>
      <c r="G15" s="74">
        <v>28999</v>
      </c>
      <c r="H15" s="49">
        <v>0</v>
      </c>
      <c r="I15" s="49">
        <v>28999</v>
      </c>
      <c r="J15" s="49">
        <v>0</v>
      </c>
      <c r="K15" s="49">
        <v>28999</v>
      </c>
      <c r="L15" s="49">
        <v>0</v>
      </c>
      <c r="M15" s="49">
        <v>28999</v>
      </c>
      <c r="N15" s="49">
        <v>0</v>
      </c>
      <c r="O15" s="49">
        <v>28999</v>
      </c>
      <c r="P15" s="49">
        <v>0</v>
      </c>
      <c r="Q15" s="74">
        <v>28999</v>
      </c>
      <c r="R15" s="49">
        <v>0</v>
      </c>
      <c r="S15" s="74">
        <v>28999</v>
      </c>
      <c r="T15" s="49">
        <v>0</v>
      </c>
      <c r="U15" s="49">
        <v>28999</v>
      </c>
      <c r="V15" s="95" t="s">
        <v>9</v>
      </c>
      <c r="W15" s="115">
        <v>46015</v>
      </c>
      <c r="X15" s="20" t="s">
        <v>24</v>
      </c>
      <c r="Y15" s="7"/>
    </row>
    <row r="16" spans="1:25" ht="25.5">
      <c r="A16" s="13" t="s">
        <v>155</v>
      </c>
      <c r="B16" s="54" t="s">
        <v>156</v>
      </c>
      <c r="C16" s="72"/>
      <c r="D16" s="67"/>
      <c r="E16" s="68"/>
      <c r="F16" s="49"/>
      <c r="G16" s="74"/>
      <c r="H16" s="49"/>
      <c r="I16" s="49"/>
      <c r="J16" s="49"/>
      <c r="K16" s="49"/>
      <c r="L16" s="49">
        <v>191000</v>
      </c>
      <c r="M16" s="49">
        <v>191000</v>
      </c>
      <c r="N16" s="49">
        <v>0</v>
      </c>
      <c r="O16" s="49">
        <v>191000</v>
      </c>
      <c r="P16" s="49">
        <v>0</v>
      </c>
      <c r="Q16" s="74">
        <v>191000</v>
      </c>
      <c r="R16" s="49">
        <v>0</v>
      </c>
      <c r="S16" s="74">
        <v>191000</v>
      </c>
      <c r="T16" s="49">
        <v>0</v>
      </c>
      <c r="U16" s="49">
        <v>191000</v>
      </c>
      <c r="V16" s="95" t="s">
        <v>9</v>
      </c>
      <c r="W16" s="115">
        <v>46015</v>
      </c>
      <c r="X16" s="20" t="s">
        <v>24</v>
      </c>
      <c r="Y16" s="7"/>
    </row>
    <row r="17" spans="1:25" ht="25.5">
      <c r="A17" s="13" t="s">
        <v>17</v>
      </c>
      <c r="B17" s="15" t="s">
        <v>18</v>
      </c>
      <c r="C17" s="72"/>
      <c r="D17" s="67"/>
      <c r="E17" s="68"/>
      <c r="F17" s="51"/>
      <c r="G17" s="73"/>
      <c r="H17" s="51"/>
      <c r="I17" s="51"/>
      <c r="J17" s="51"/>
      <c r="K17" s="51"/>
      <c r="L17" s="51"/>
      <c r="M17" s="51"/>
      <c r="N17" s="51"/>
      <c r="O17" s="51"/>
      <c r="P17" s="51"/>
      <c r="Q17" s="73"/>
      <c r="R17" s="51"/>
      <c r="S17" s="73"/>
      <c r="T17" s="51"/>
      <c r="U17" s="51"/>
      <c r="V17" s="95"/>
      <c r="W17" s="115"/>
      <c r="X17" s="20" t="s">
        <v>23</v>
      </c>
      <c r="Y17" s="7"/>
    </row>
    <row r="18" spans="1:25" ht="38.25">
      <c r="A18" s="13" t="s">
        <v>47</v>
      </c>
      <c r="B18" s="54" t="s">
        <v>139</v>
      </c>
      <c r="C18" s="55">
        <v>600000</v>
      </c>
      <c r="D18" s="49">
        <v>0</v>
      </c>
      <c r="E18" s="55">
        <v>600000</v>
      </c>
      <c r="F18" s="49">
        <v>0</v>
      </c>
      <c r="G18" s="49">
        <v>600000</v>
      </c>
      <c r="H18" s="56">
        <v>0</v>
      </c>
      <c r="I18" s="56">
        <v>600000</v>
      </c>
      <c r="J18" s="56">
        <v>0</v>
      </c>
      <c r="K18" s="56">
        <v>600000</v>
      </c>
      <c r="L18" s="49">
        <v>0</v>
      </c>
      <c r="M18" s="56">
        <v>600000</v>
      </c>
      <c r="N18" s="49">
        <v>-30000</v>
      </c>
      <c r="O18" s="49">
        <v>570000</v>
      </c>
      <c r="P18" s="49">
        <v>0</v>
      </c>
      <c r="Q18" s="74">
        <v>570000</v>
      </c>
      <c r="R18" s="49">
        <v>0</v>
      </c>
      <c r="S18" s="74">
        <v>570000</v>
      </c>
      <c r="T18" s="49">
        <v>0</v>
      </c>
      <c r="U18" s="49">
        <v>570000</v>
      </c>
      <c r="V18" s="95" t="s">
        <v>26</v>
      </c>
      <c r="W18" s="116">
        <v>46015</v>
      </c>
      <c r="X18" s="20" t="s">
        <v>23</v>
      </c>
      <c r="Y18" s="7"/>
    </row>
    <row r="19" spans="1:25" ht="25.5">
      <c r="A19" s="13" t="s">
        <v>48</v>
      </c>
      <c r="B19" s="54" t="s">
        <v>126</v>
      </c>
      <c r="C19" s="55">
        <v>310000</v>
      </c>
      <c r="D19" s="49">
        <v>0</v>
      </c>
      <c r="E19" s="55">
        <v>310000</v>
      </c>
      <c r="F19" s="49">
        <v>0</v>
      </c>
      <c r="G19" s="49">
        <v>310000</v>
      </c>
      <c r="H19" s="56">
        <v>-10450</v>
      </c>
      <c r="I19" s="56">
        <v>299550</v>
      </c>
      <c r="J19" s="49">
        <v>0</v>
      </c>
      <c r="K19" s="49">
        <v>299550</v>
      </c>
      <c r="L19" s="49">
        <v>0</v>
      </c>
      <c r="M19" s="49">
        <v>299550</v>
      </c>
      <c r="N19" s="49">
        <v>0</v>
      </c>
      <c r="O19" s="49">
        <v>299550</v>
      </c>
      <c r="P19" s="49">
        <v>0</v>
      </c>
      <c r="Q19" s="74">
        <v>299550</v>
      </c>
      <c r="R19" s="49">
        <v>0</v>
      </c>
      <c r="S19" s="74">
        <v>299550</v>
      </c>
      <c r="T19" s="49">
        <v>0</v>
      </c>
      <c r="U19" s="49">
        <v>299550</v>
      </c>
      <c r="V19" s="95" t="s">
        <v>26</v>
      </c>
      <c r="W19" s="116">
        <v>46015</v>
      </c>
      <c r="X19" s="20" t="s">
        <v>23</v>
      </c>
      <c r="Y19" s="7"/>
    </row>
    <row r="20" spans="1:25" ht="63.75">
      <c r="A20" s="13" t="s">
        <v>49</v>
      </c>
      <c r="B20" s="57" t="s">
        <v>99</v>
      </c>
      <c r="C20" s="58">
        <v>400000</v>
      </c>
      <c r="D20" s="59">
        <v>0</v>
      </c>
      <c r="E20" s="55">
        <v>400000</v>
      </c>
      <c r="F20" s="49">
        <v>0</v>
      </c>
      <c r="G20" s="49">
        <v>400000</v>
      </c>
      <c r="H20" s="56">
        <v>0</v>
      </c>
      <c r="I20" s="56">
        <v>400000</v>
      </c>
      <c r="J20" s="49">
        <v>0</v>
      </c>
      <c r="K20" s="49">
        <v>400000</v>
      </c>
      <c r="L20" s="49">
        <v>0</v>
      </c>
      <c r="M20" s="49">
        <v>400000</v>
      </c>
      <c r="N20" s="49">
        <v>0</v>
      </c>
      <c r="O20" s="49">
        <v>400000</v>
      </c>
      <c r="P20" s="49">
        <v>0</v>
      </c>
      <c r="Q20" s="74">
        <v>400000</v>
      </c>
      <c r="R20" s="49">
        <v>0</v>
      </c>
      <c r="S20" s="74">
        <v>400000</v>
      </c>
      <c r="T20" s="49">
        <v>0</v>
      </c>
      <c r="U20" s="49">
        <v>400000</v>
      </c>
      <c r="V20" s="95" t="s">
        <v>26</v>
      </c>
      <c r="W20" s="117">
        <v>46015</v>
      </c>
      <c r="X20" s="20" t="s">
        <v>23</v>
      </c>
      <c r="Y20" s="7"/>
    </row>
    <row r="21" spans="1:25" ht="25.5">
      <c r="A21" s="43" t="s">
        <v>127</v>
      </c>
      <c r="B21" s="60" t="s">
        <v>128</v>
      </c>
      <c r="C21" s="49"/>
      <c r="D21" s="59"/>
      <c r="E21" s="61"/>
      <c r="F21" s="49"/>
      <c r="G21" s="49"/>
      <c r="H21" s="56">
        <v>340000</v>
      </c>
      <c r="I21" s="56">
        <v>340000</v>
      </c>
      <c r="J21" s="49">
        <v>-166100</v>
      </c>
      <c r="K21" s="49">
        <v>173900</v>
      </c>
      <c r="L21" s="49">
        <v>0</v>
      </c>
      <c r="M21" s="49">
        <v>173900</v>
      </c>
      <c r="N21" s="49">
        <v>0</v>
      </c>
      <c r="O21" s="49">
        <v>173900</v>
      </c>
      <c r="P21" s="49">
        <v>0</v>
      </c>
      <c r="Q21" s="74">
        <v>173900</v>
      </c>
      <c r="R21" s="49">
        <v>0</v>
      </c>
      <c r="S21" s="74">
        <v>173900</v>
      </c>
      <c r="T21" s="49">
        <v>0</v>
      </c>
      <c r="U21" s="49">
        <v>173900</v>
      </c>
      <c r="V21" s="95" t="s">
        <v>26</v>
      </c>
      <c r="W21" s="116">
        <v>46015</v>
      </c>
      <c r="X21" s="20" t="s">
        <v>23</v>
      </c>
      <c r="Y21" s="7"/>
    </row>
    <row r="22" spans="1:25" ht="25.5">
      <c r="A22" s="43" t="s">
        <v>129</v>
      </c>
      <c r="B22" s="60" t="s">
        <v>130</v>
      </c>
      <c r="C22" s="49"/>
      <c r="D22" s="59"/>
      <c r="E22" s="61"/>
      <c r="F22" s="49"/>
      <c r="G22" s="49"/>
      <c r="H22" s="56">
        <v>33000</v>
      </c>
      <c r="I22" s="56">
        <v>33000</v>
      </c>
      <c r="J22" s="56">
        <v>0</v>
      </c>
      <c r="K22" s="56">
        <v>33000</v>
      </c>
      <c r="L22" s="49">
        <v>0</v>
      </c>
      <c r="M22" s="56">
        <v>33000</v>
      </c>
      <c r="N22" s="49">
        <v>0</v>
      </c>
      <c r="O22" s="56">
        <v>33000</v>
      </c>
      <c r="P22" s="49">
        <v>0</v>
      </c>
      <c r="Q22" s="107">
        <v>33000</v>
      </c>
      <c r="R22" s="49">
        <v>0</v>
      </c>
      <c r="S22" s="74">
        <v>33000</v>
      </c>
      <c r="T22" s="49">
        <v>0</v>
      </c>
      <c r="U22" s="49">
        <v>33000</v>
      </c>
      <c r="V22" s="95" t="s">
        <v>26</v>
      </c>
      <c r="W22" s="116">
        <v>46015</v>
      </c>
      <c r="X22" s="20" t="s">
        <v>23</v>
      </c>
      <c r="Y22" s="7"/>
    </row>
    <row r="23" spans="1:25" s="98" customFormat="1" ht="33.75" customHeight="1">
      <c r="A23" s="43" t="s">
        <v>166</v>
      </c>
      <c r="B23" s="60" t="s">
        <v>167</v>
      </c>
      <c r="C23" s="48"/>
      <c r="D23" s="59"/>
      <c r="E23" s="61"/>
      <c r="F23" s="49"/>
      <c r="G23" s="49"/>
      <c r="H23" s="56"/>
      <c r="I23" s="56"/>
      <c r="J23" s="56"/>
      <c r="K23" s="56"/>
      <c r="L23" s="49"/>
      <c r="M23" s="56"/>
      <c r="N23" s="49"/>
      <c r="O23" s="56"/>
      <c r="P23" s="49">
        <v>3500000</v>
      </c>
      <c r="Q23" s="74">
        <v>3500000</v>
      </c>
      <c r="R23" s="49">
        <v>-3500000</v>
      </c>
      <c r="S23" s="74">
        <v>0</v>
      </c>
      <c r="T23" s="49">
        <v>0</v>
      </c>
      <c r="U23" s="49">
        <v>0</v>
      </c>
      <c r="V23" s="120" t="s">
        <v>26</v>
      </c>
      <c r="W23" s="116">
        <v>46015</v>
      </c>
      <c r="X23" s="20" t="s">
        <v>23</v>
      </c>
      <c r="Y23" s="7"/>
    </row>
    <row r="24" spans="1:25" ht="15">
      <c r="A24" s="18"/>
      <c r="B24" s="75" t="s">
        <v>56</v>
      </c>
      <c r="C24" s="62">
        <f>SUM(C18:C20)</f>
        <v>1310000</v>
      </c>
      <c r="D24" s="51"/>
      <c r="E24" s="63">
        <v>1310000</v>
      </c>
      <c r="F24" s="51"/>
      <c r="G24" s="51">
        <f>SUM(G15:G20)</f>
        <v>1338999</v>
      </c>
      <c r="H24" s="51"/>
      <c r="I24" s="51">
        <f>SUM(I15:I22)</f>
        <v>1701549</v>
      </c>
      <c r="J24" s="51"/>
      <c r="K24" s="51">
        <f>SUM(K12:K22)</f>
        <v>2325449</v>
      </c>
      <c r="L24" s="51"/>
      <c r="M24" s="51">
        <f>SUM(M12:M22)</f>
        <v>2516449</v>
      </c>
      <c r="N24" s="51"/>
      <c r="O24" s="51">
        <f>SUM(O12:O22)</f>
        <v>2486449</v>
      </c>
      <c r="P24" s="51"/>
      <c r="Q24" s="73">
        <f>SUM(Q12:Q23)</f>
        <v>5986449</v>
      </c>
      <c r="R24" s="51"/>
      <c r="S24" s="73">
        <f>SUM(S12:S23)</f>
        <v>2486449</v>
      </c>
      <c r="T24" s="51"/>
      <c r="U24" s="51">
        <f>SUM(U12:U23)</f>
        <v>2486449</v>
      </c>
      <c r="V24" s="120"/>
      <c r="W24" s="118"/>
      <c r="X24" s="20"/>
      <c r="Y24" s="7"/>
    </row>
    <row r="25" spans="1:25" ht="15">
      <c r="A25" s="13"/>
      <c r="B25" s="101" t="s">
        <v>57</v>
      </c>
      <c r="C25" s="64"/>
      <c r="D25" s="64"/>
      <c r="E25" s="65"/>
      <c r="F25" s="51">
        <f>SUM(F11:F20)</f>
        <v>28999</v>
      </c>
      <c r="G25" s="51"/>
      <c r="H25" s="51">
        <f>SUM(H15:H22)</f>
        <v>362550</v>
      </c>
      <c r="I25" s="51"/>
      <c r="J25" s="51">
        <v>623900</v>
      </c>
      <c r="K25" s="51"/>
      <c r="L25" s="51">
        <v>191000</v>
      </c>
      <c r="M25" s="51"/>
      <c r="N25" s="51">
        <f>SUM(N12:N22)</f>
        <v>-30000</v>
      </c>
      <c r="O25" s="51"/>
      <c r="P25" s="51">
        <v>3500000</v>
      </c>
      <c r="Q25" s="73"/>
      <c r="R25" s="51">
        <v>-3500000</v>
      </c>
      <c r="S25" s="73"/>
      <c r="T25" s="51"/>
      <c r="U25" s="51"/>
      <c r="V25" s="120"/>
      <c r="W25" s="118"/>
      <c r="X25" s="20"/>
      <c r="Y25" s="7"/>
    </row>
    <row r="26" spans="1:25" ht="31.5">
      <c r="A26" s="30" t="s">
        <v>10</v>
      </c>
      <c r="B26" s="66" t="s">
        <v>11</v>
      </c>
      <c r="C26" s="67"/>
      <c r="D26" s="67"/>
      <c r="E26" s="68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108"/>
      <c r="R26" s="51"/>
      <c r="S26" s="73"/>
      <c r="T26" s="51"/>
      <c r="U26" s="51"/>
      <c r="V26" s="120"/>
      <c r="W26" s="119"/>
      <c r="X26" s="102"/>
      <c r="Y26" s="7"/>
    </row>
    <row r="27" spans="1:25" ht="15">
      <c r="A27" s="31" t="s">
        <v>19</v>
      </c>
      <c r="B27" s="75" t="s">
        <v>22</v>
      </c>
      <c r="C27" s="51"/>
      <c r="D27" s="51"/>
      <c r="E27" s="73"/>
      <c r="F27" s="51"/>
      <c r="G27" s="51"/>
      <c r="H27" s="76"/>
      <c r="I27" s="76"/>
      <c r="J27" s="51"/>
      <c r="K27" s="51"/>
      <c r="L27" s="51"/>
      <c r="M27" s="51"/>
      <c r="N27" s="51"/>
      <c r="O27" s="51"/>
      <c r="P27" s="51"/>
      <c r="Q27" s="73"/>
      <c r="R27" s="51"/>
      <c r="S27" s="73"/>
      <c r="T27" s="51"/>
      <c r="U27" s="51"/>
      <c r="V27" s="120"/>
      <c r="W27" s="91"/>
      <c r="X27" s="20"/>
      <c r="Y27" s="7"/>
    </row>
    <row r="28" spans="1:25" ht="15">
      <c r="A28" s="32" t="s">
        <v>20</v>
      </c>
      <c r="B28" s="29" t="s">
        <v>24</v>
      </c>
      <c r="C28" s="77"/>
      <c r="D28" s="77"/>
      <c r="E28" s="77"/>
      <c r="F28" s="77"/>
      <c r="G28" s="77"/>
      <c r="H28" s="77"/>
      <c r="I28" s="77"/>
      <c r="J28" s="78"/>
      <c r="K28" s="78"/>
      <c r="L28" s="78"/>
      <c r="M28" s="78"/>
      <c r="N28" s="78"/>
      <c r="O28" s="78"/>
      <c r="P28" s="78"/>
      <c r="Q28" s="109"/>
      <c r="R28" s="78"/>
      <c r="S28" s="109"/>
      <c r="T28" s="78"/>
      <c r="U28" s="78"/>
      <c r="V28" s="120"/>
      <c r="W28" s="91"/>
      <c r="X28" s="20"/>
      <c r="Y28" s="7"/>
    </row>
    <row r="29" spans="1:25" ht="38.25">
      <c r="A29" s="19" t="s">
        <v>30</v>
      </c>
      <c r="B29" s="21" t="s">
        <v>168</v>
      </c>
      <c r="C29" s="48">
        <v>1000000</v>
      </c>
      <c r="D29" s="48">
        <v>0</v>
      </c>
      <c r="E29" s="48">
        <v>1000000</v>
      </c>
      <c r="F29" s="48">
        <v>0</v>
      </c>
      <c r="G29" s="48">
        <v>1000000</v>
      </c>
      <c r="H29" s="48">
        <v>0</v>
      </c>
      <c r="I29" s="48">
        <v>1000000</v>
      </c>
      <c r="J29" s="49">
        <v>0</v>
      </c>
      <c r="K29" s="48">
        <v>1000000</v>
      </c>
      <c r="L29" s="49">
        <v>0</v>
      </c>
      <c r="M29" s="48">
        <v>1000000</v>
      </c>
      <c r="N29" s="49">
        <v>0</v>
      </c>
      <c r="O29" s="48">
        <v>1000000</v>
      </c>
      <c r="P29" s="49">
        <v>0</v>
      </c>
      <c r="Q29" s="110">
        <v>1000000</v>
      </c>
      <c r="R29" s="49">
        <v>4011509</v>
      </c>
      <c r="S29" s="74">
        <v>5011509</v>
      </c>
      <c r="T29" s="49">
        <v>0</v>
      </c>
      <c r="U29" s="49">
        <v>5011509</v>
      </c>
      <c r="V29" s="120" t="s">
        <v>9</v>
      </c>
      <c r="W29" s="91">
        <v>46015</v>
      </c>
      <c r="X29" s="20" t="s">
        <v>24</v>
      </c>
      <c r="Y29" s="7"/>
    </row>
    <row r="30" spans="1:25" ht="63.75">
      <c r="A30" s="19" t="s">
        <v>109</v>
      </c>
      <c r="B30" s="21" t="s">
        <v>141</v>
      </c>
      <c r="C30" s="48"/>
      <c r="D30" s="48"/>
      <c r="E30" s="48"/>
      <c r="F30" s="48">
        <v>698187</v>
      </c>
      <c r="G30" s="48">
        <v>698187</v>
      </c>
      <c r="H30" s="48">
        <v>0</v>
      </c>
      <c r="I30" s="48">
        <v>698187</v>
      </c>
      <c r="J30" s="49">
        <v>0</v>
      </c>
      <c r="K30" s="48">
        <v>698187</v>
      </c>
      <c r="L30" s="49">
        <v>0</v>
      </c>
      <c r="M30" s="48">
        <v>698187</v>
      </c>
      <c r="N30" s="49">
        <v>0</v>
      </c>
      <c r="O30" s="48">
        <v>698187</v>
      </c>
      <c r="P30" s="49">
        <v>0</v>
      </c>
      <c r="Q30" s="110">
        <v>698187</v>
      </c>
      <c r="R30" s="49">
        <v>0</v>
      </c>
      <c r="S30" s="74">
        <v>698187</v>
      </c>
      <c r="T30" s="49">
        <v>0</v>
      </c>
      <c r="U30" s="49">
        <v>698187</v>
      </c>
      <c r="V30" s="120" t="s">
        <v>9</v>
      </c>
      <c r="W30" s="91">
        <v>46015</v>
      </c>
      <c r="X30" s="20" t="s">
        <v>24</v>
      </c>
      <c r="Y30" s="7"/>
    </row>
    <row r="31" spans="1:25" ht="63.75">
      <c r="A31" s="19" t="s">
        <v>111</v>
      </c>
      <c r="B31" s="21" t="s">
        <v>142</v>
      </c>
      <c r="C31" s="48"/>
      <c r="D31" s="48"/>
      <c r="E31" s="48"/>
      <c r="F31" s="48">
        <v>676128</v>
      </c>
      <c r="G31" s="48">
        <v>676128</v>
      </c>
      <c r="H31" s="48">
        <v>0</v>
      </c>
      <c r="I31" s="48">
        <v>676128</v>
      </c>
      <c r="J31" s="49">
        <v>0</v>
      </c>
      <c r="K31" s="48">
        <v>676128</v>
      </c>
      <c r="L31" s="49">
        <v>0</v>
      </c>
      <c r="M31" s="48">
        <v>676128</v>
      </c>
      <c r="N31" s="49">
        <v>0</v>
      </c>
      <c r="O31" s="48">
        <v>676128</v>
      </c>
      <c r="P31" s="49">
        <v>0</v>
      </c>
      <c r="Q31" s="48">
        <v>676128</v>
      </c>
      <c r="R31" s="49">
        <v>0</v>
      </c>
      <c r="S31" s="110">
        <v>676128</v>
      </c>
      <c r="T31" s="49">
        <v>0</v>
      </c>
      <c r="U31" s="49">
        <v>676128</v>
      </c>
      <c r="V31" s="120" t="s">
        <v>9</v>
      </c>
      <c r="W31" s="91">
        <v>46015</v>
      </c>
      <c r="X31" s="20" t="s">
        <v>24</v>
      </c>
      <c r="Y31" s="7"/>
    </row>
    <row r="32" spans="1:25" ht="38.25">
      <c r="A32" s="19" t="s">
        <v>112</v>
      </c>
      <c r="B32" s="21" t="s">
        <v>113</v>
      </c>
      <c r="C32" s="48"/>
      <c r="D32" s="48"/>
      <c r="E32" s="48"/>
      <c r="F32" s="48">
        <v>3982980</v>
      </c>
      <c r="G32" s="48">
        <v>3982980</v>
      </c>
      <c r="H32" s="48">
        <v>0</v>
      </c>
      <c r="I32" s="48">
        <v>3982980</v>
      </c>
      <c r="J32" s="49">
        <v>0</v>
      </c>
      <c r="K32" s="48">
        <v>3982980</v>
      </c>
      <c r="L32" s="49">
        <v>0</v>
      </c>
      <c r="M32" s="48">
        <v>3982980</v>
      </c>
      <c r="N32" s="49">
        <v>0</v>
      </c>
      <c r="O32" s="48">
        <v>3982980</v>
      </c>
      <c r="P32" s="49">
        <v>0</v>
      </c>
      <c r="Q32" s="48">
        <v>3982980</v>
      </c>
      <c r="R32" s="49">
        <v>0</v>
      </c>
      <c r="S32" s="110">
        <v>3982980</v>
      </c>
      <c r="T32" s="49">
        <v>0</v>
      </c>
      <c r="U32" s="49">
        <v>3982980</v>
      </c>
      <c r="V32" s="120" t="s">
        <v>9</v>
      </c>
      <c r="W32" s="91">
        <v>46015</v>
      </c>
      <c r="X32" s="20" t="s">
        <v>24</v>
      </c>
      <c r="Y32" s="7"/>
    </row>
    <row r="33" spans="1:25" ht="38.25">
      <c r="A33" s="19" t="s">
        <v>116</v>
      </c>
      <c r="B33" s="21" t="s">
        <v>118</v>
      </c>
      <c r="C33" s="48"/>
      <c r="D33" s="48"/>
      <c r="E33" s="48"/>
      <c r="F33" s="48"/>
      <c r="G33" s="48"/>
      <c r="H33" s="48">
        <v>1500000</v>
      </c>
      <c r="I33" s="48">
        <v>1500000</v>
      </c>
      <c r="J33" s="49">
        <v>0</v>
      </c>
      <c r="K33" s="48">
        <v>1500000</v>
      </c>
      <c r="L33" s="49">
        <v>-1500000</v>
      </c>
      <c r="M33" s="48">
        <v>0</v>
      </c>
      <c r="N33" s="49">
        <v>0</v>
      </c>
      <c r="O33" s="48">
        <v>0</v>
      </c>
      <c r="P33" s="49">
        <v>0</v>
      </c>
      <c r="Q33" s="48">
        <v>0</v>
      </c>
      <c r="R33" s="49">
        <v>0</v>
      </c>
      <c r="S33" s="110">
        <v>0</v>
      </c>
      <c r="T33" s="49">
        <v>0</v>
      </c>
      <c r="U33" s="49">
        <v>0</v>
      </c>
      <c r="V33" s="120" t="s">
        <v>9</v>
      </c>
      <c r="W33" s="91">
        <v>46015</v>
      </c>
      <c r="X33" s="20" t="s">
        <v>24</v>
      </c>
      <c r="Y33" s="7"/>
    </row>
    <row r="34" spans="1:25" ht="38.25">
      <c r="A34" s="19" t="s">
        <v>117</v>
      </c>
      <c r="B34" s="21" t="s">
        <v>148</v>
      </c>
      <c r="C34" s="48"/>
      <c r="D34" s="48"/>
      <c r="E34" s="48"/>
      <c r="F34" s="48"/>
      <c r="G34" s="48"/>
      <c r="H34" s="48">
        <v>1299251</v>
      </c>
      <c r="I34" s="48">
        <v>1299251</v>
      </c>
      <c r="J34" s="49">
        <v>0</v>
      </c>
      <c r="K34" s="48">
        <v>1299251</v>
      </c>
      <c r="L34" s="49">
        <v>-1299251</v>
      </c>
      <c r="M34" s="48">
        <v>0</v>
      </c>
      <c r="N34" s="49">
        <v>0</v>
      </c>
      <c r="O34" s="48">
        <v>0</v>
      </c>
      <c r="P34" s="49">
        <v>0</v>
      </c>
      <c r="Q34" s="48">
        <v>0</v>
      </c>
      <c r="R34" s="49">
        <v>0</v>
      </c>
      <c r="S34" s="110">
        <v>0</v>
      </c>
      <c r="T34" s="49">
        <v>0</v>
      </c>
      <c r="U34" s="49">
        <v>0</v>
      </c>
      <c r="V34" s="120" t="s">
        <v>9</v>
      </c>
      <c r="W34" s="91">
        <v>46015</v>
      </c>
      <c r="X34" s="20" t="s">
        <v>24</v>
      </c>
      <c r="Y34" s="7"/>
    </row>
    <row r="35" spans="1:25" ht="89.25">
      <c r="A35" s="19" t="s">
        <v>124</v>
      </c>
      <c r="B35" s="21" t="s">
        <v>143</v>
      </c>
      <c r="C35" s="48"/>
      <c r="D35" s="48"/>
      <c r="E35" s="48"/>
      <c r="F35" s="48"/>
      <c r="G35" s="48"/>
      <c r="H35" s="48">
        <v>113754</v>
      </c>
      <c r="I35" s="48">
        <v>113754</v>
      </c>
      <c r="J35" s="49">
        <v>0</v>
      </c>
      <c r="K35" s="48">
        <v>113754</v>
      </c>
      <c r="L35" s="49">
        <v>0</v>
      </c>
      <c r="M35" s="48">
        <v>113754</v>
      </c>
      <c r="N35" s="49">
        <v>0</v>
      </c>
      <c r="O35" s="48">
        <v>113754</v>
      </c>
      <c r="P35" s="49">
        <v>0</v>
      </c>
      <c r="Q35" s="48">
        <v>113754</v>
      </c>
      <c r="R35" s="49">
        <v>0</v>
      </c>
      <c r="S35" s="110">
        <v>113754</v>
      </c>
      <c r="T35" s="49">
        <v>0</v>
      </c>
      <c r="U35" s="49">
        <v>113754</v>
      </c>
      <c r="V35" s="120" t="s">
        <v>9</v>
      </c>
      <c r="W35" s="91">
        <v>46015</v>
      </c>
      <c r="X35" s="20" t="s">
        <v>24</v>
      </c>
      <c r="Y35" s="7"/>
    </row>
    <row r="36" spans="1:25" ht="89.25">
      <c r="A36" s="19" t="s">
        <v>125</v>
      </c>
      <c r="B36" s="21" t="s">
        <v>144</v>
      </c>
      <c r="C36" s="48"/>
      <c r="D36" s="48"/>
      <c r="E36" s="48"/>
      <c r="F36" s="48"/>
      <c r="G36" s="48"/>
      <c r="H36" s="48">
        <v>113754</v>
      </c>
      <c r="I36" s="48">
        <v>113754</v>
      </c>
      <c r="J36" s="49">
        <v>0</v>
      </c>
      <c r="K36" s="48">
        <v>113754</v>
      </c>
      <c r="L36" s="49">
        <v>0</v>
      </c>
      <c r="M36" s="48">
        <v>113754</v>
      </c>
      <c r="N36" s="49">
        <v>0</v>
      </c>
      <c r="O36" s="48">
        <v>113754</v>
      </c>
      <c r="P36" s="49">
        <v>0</v>
      </c>
      <c r="Q36" s="48">
        <v>113754</v>
      </c>
      <c r="R36" s="49">
        <v>0</v>
      </c>
      <c r="S36" s="48">
        <v>113754</v>
      </c>
      <c r="T36" s="49">
        <v>0</v>
      </c>
      <c r="U36" s="49">
        <v>113754</v>
      </c>
      <c r="V36" s="120" t="s">
        <v>9</v>
      </c>
      <c r="W36" s="91">
        <v>46015</v>
      </c>
      <c r="X36" s="20" t="s">
        <v>24</v>
      </c>
      <c r="Y36" s="7"/>
    </row>
    <row r="37" spans="1:25" ht="51">
      <c r="A37" s="19" t="s">
        <v>133</v>
      </c>
      <c r="B37" s="21" t="s">
        <v>153</v>
      </c>
      <c r="C37" s="48"/>
      <c r="D37" s="48"/>
      <c r="E37" s="48"/>
      <c r="F37" s="48"/>
      <c r="G37" s="48"/>
      <c r="H37" s="48"/>
      <c r="I37" s="48"/>
      <c r="J37" s="49">
        <v>5503750</v>
      </c>
      <c r="K37" s="48">
        <v>5503750</v>
      </c>
      <c r="L37" s="49">
        <v>-5503750</v>
      </c>
      <c r="M37" s="48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120" t="s">
        <v>9</v>
      </c>
      <c r="W37" s="91">
        <v>46015</v>
      </c>
      <c r="X37" s="20" t="s">
        <v>24</v>
      </c>
      <c r="Y37" s="7"/>
    </row>
    <row r="38" spans="1:25" ht="51">
      <c r="A38" s="19" t="s">
        <v>134</v>
      </c>
      <c r="B38" s="21" t="s">
        <v>154</v>
      </c>
      <c r="C38" s="48"/>
      <c r="D38" s="48"/>
      <c r="E38" s="48"/>
      <c r="F38" s="48"/>
      <c r="G38" s="48"/>
      <c r="H38" s="48"/>
      <c r="I38" s="48"/>
      <c r="J38" s="49">
        <v>4313750</v>
      </c>
      <c r="K38" s="48">
        <v>4313750</v>
      </c>
      <c r="L38" s="49">
        <v>-4313750</v>
      </c>
      <c r="M38" s="48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120" t="s">
        <v>9</v>
      </c>
      <c r="W38" s="91">
        <v>46015</v>
      </c>
      <c r="X38" s="20" t="s">
        <v>24</v>
      </c>
      <c r="Y38" s="7"/>
    </row>
    <row r="39" spans="1:25" s="85" customFormat="1" ht="63.75">
      <c r="A39" s="19" t="s">
        <v>162</v>
      </c>
      <c r="B39" s="21" t="s">
        <v>169</v>
      </c>
      <c r="C39" s="48"/>
      <c r="D39" s="48"/>
      <c r="E39" s="48"/>
      <c r="F39" s="48"/>
      <c r="G39" s="48"/>
      <c r="H39" s="48"/>
      <c r="I39" s="48"/>
      <c r="J39" s="49"/>
      <c r="K39" s="48"/>
      <c r="L39" s="49"/>
      <c r="M39" s="48"/>
      <c r="N39" s="49">
        <v>44083</v>
      </c>
      <c r="O39" s="49">
        <v>44083</v>
      </c>
      <c r="P39" s="56">
        <v>0</v>
      </c>
      <c r="Q39" s="49">
        <v>44083</v>
      </c>
      <c r="R39" s="56">
        <v>0</v>
      </c>
      <c r="S39" s="49">
        <v>44083</v>
      </c>
      <c r="T39" s="49">
        <v>0</v>
      </c>
      <c r="U39" s="49">
        <v>44083</v>
      </c>
      <c r="V39" s="120" t="s">
        <v>9</v>
      </c>
      <c r="W39" s="91">
        <v>46015</v>
      </c>
      <c r="X39" s="20" t="s">
        <v>24</v>
      </c>
      <c r="Y39" s="7"/>
    </row>
    <row r="40" spans="1:25" ht="15">
      <c r="A40" s="82" t="s">
        <v>21</v>
      </c>
      <c r="B40" s="81" t="s">
        <v>23</v>
      </c>
      <c r="C40" s="48"/>
      <c r="D40" s="48"/>
      <c r="E40" s="48"/>
      <c r="F40" s="48"/>
      <c r="G40" s="48"/>
      <c r="H40" s="48"/>
      <c r="I40" s="48"/>
      <c r="J40" s="49"/>
      <c r="K40" s="48"/>
      <c r="L40" s="49"/>
      <c r="M40" s="48"/>
      <c r="N40" s="49"/>
      <c r="O40" s="49"/>
      <c r="P40" s="56"/>
      <c r="Q40" s="49"/>
      <c r="R40" s="56"/>
      <c r="S40" s="49"/>
      <c r="T40" s="49"/>
      <c r="U40" s="49"/>
      <c r="V40" s="120"/>
      <c r="W40" s="91"/>
      <c r="X40" s="20"/>
      <c r="Y40" s="7"/>
    </row>
    <row r="41" spans="1:25" ht="15">
      <c r="A41" s="82" t="s">
        <v>149</v>
      </c>
      <c r="B41" s="81" t="s">
        <v>150</v>
      </c>
      <c r="C41" s="48"/>
      <c r="D41" s="48"/>
      <c r="E41" s="48"/>
      <c r="F41" s="48"/>
      <c r="G41" s="48"/>
      <c r="H41" s="48"/>
      <c r="I41" s="48"/>
      <c r="J41" s="49"/>
      <c r="K41" s="48"/>
      <c r="L41" s="49"/>
      <c r="M41" s="48"/>
      <c r="N41" s="49"/>
      <c r="O41" s="49"/>
      <c r="P41" s="56"/>
      <c r="Q41" s="49"/>
      <c r="R41" s="56"/>
      <c r="S41" s="49"/>
      <c r="T41" s="49"/>
      <c r="U41" s="49"/>
      <c r="V41" s="120"/>
      <c r="W41" s="91"/>
      <c r="X41" s="20"/>
      <c r="Y41" s="7"/>
    </row>
    <row r="42" spans="1:25" ht="51">
      <c r="A42" s="19" t="s">
        <v>151</v>
      </c>
      <c r="B42" s="111" t="s">
        <v>153</v>
      </c>
      <c r="C42" s="48"/>
      <c r="D42" s="48"/>
      <c r="E42" s="48"/>
      <c r="F42" s="48"/>
      <c r="G42" s="48"/>
      <c r="H42" s="48"/>
      <c r="I42" s="48"/>
      <c r="J42" s="49"/>
      <c r="K42" s="48"/>
      <c r="L42" s="49">
        <v>6803001</v>
      </c>
      <c r="M42" s="48">
        <v>6803001</v>
      </c>
      <c r="N42" s="49">
        <v>0</v>
      </c>
      <c r="O42" s="48">
        <v>6803001</v>
      </c>
      <c r="P42" s="56">
        <v>0</v>
      </c>
      <c r="Q42" s="48">
        <v>6803001</v>
      </c>
      <c r="R42" s="56">
        <v>0</v>
      </c>
      <c r="S42" s="48">
        <v>6803001</v>
      </c>
      <c r="T42" s="50">
        <v>1800000</v>
      </c>
      <c r="U42" s="50">
        <v>8603001</v>
      </c>
      <c r="V42" s="120" t="s">
        <v>26</v>
      </c>
      <c r="W42" s="91">
        <v>46015</v>
      </c>
      <c r="X42" s="20" t="s">
        <v>150</v>
      </c>
      <c r="Y42" s="7"/>
    </row>
    <row r="43" spans="1:25" ht="51">
      <c r="A43" s="19" t="s">
        <v>152</v>
      </c>
      <c r="B43" s="111" t="s">
        <v>154</v>
      </c>
      <c r="C43" s="48"/>
      <c r="D43" s="48"/>
      <c r="E43" s="48"/>
      <c r="F43" s="48"/>
      <c r="G43" s="48"/>
      <c r="H43" s="48"/>
      <c r="I43" s="48"/>
      <c r="J43" s="49"/>
      <c r="K43" s="48"/>
      <c r="L43" s="49">
        <v>5813750</v>
      </c>
      <c r="M43" s="48">
        <v>5813750</v>
      </c>
      <c r="N43" s="49">
        <v>0</v>
      </c>
      <c r="O43" s="48">
        <v>5813750</v>
      </c>
      <c r="P43" s="56">
        <v>0</v>
      </c>
      <c r="Q43" s="48">
        <v>5813750</v>
      </c>
      <c r="R43" s="56">
        <v>0</v>
      </c>
      <c r="S43" s="48">
        <v>5813750</v>
      </c>
      <c r="T43" s="50">
        <v>1200000</v>
      </c>
      <c r="U43" s="50">
        <v>7013750</v>
      </c>
      <c r="V43" s="120" t="s">
        <v>26</v>
      </c>
      <c r="W43" s="91">
        <v>46015</v>
      </c>
      <c r="X43" s="20" t="s">
        <v>150</v>
      </c>
      <c r="Y43" s="7"/>
    </row>
    <row r="44" spans="1:25" ht="15">
      <c r="A44" s="22"/>
      <c r="B44" s="29" t="s">
        <v>60</v>
      </c>
      <c r="C44" s="62">
        <f>SUM(C28:C29)</f>
        <v>1000000</v>
      </c>
      <c r="D44" s="62"/>
      <c r="E44" s="62">
        <v>1000000</v>
      </c>
      <c r="F44" s="62"/>
      <c r="G44" s="62">
        <f>SUM(G29:G32)</f>
        <v>6357295</v>
      </c>
      <c r="H44" s="62"/>
      <c r="I44" s="62">
        <f>SUM(I29:I36)</f>
        <v>9384054</v>
      </c>
      <c r="J44" s="51"/>
      <c r="K44" s="62">
        <f>SUM(K29:K38)</f>
        <v>19201554</v>
      </c>
      <c r="L44" s="51"/>
      <c r="M44" s="62">
        <f>SUM(M29:M43)</f>
        <v>19201554</v>
      </c>
      <c r="N44" s="51"/>
      <c r="O44" s="51">
        <f>SUM(O29:O43)</f>
        <v>19245637</v>
      </c>
      <c r="P44" s="100"/>
      <c r="Q44" s="51">
        <f>SUM(Q29:Q43)</f>
        <v>19245637</v>
      </c>
      <c r="R44" s="100"/>
      <c r="S44" s="51">
        <f>SUM(S29:S43)</f>
        <v>23257146</v>
      </c>
      <c r="T44" s="46"/>
      <c r="U44" s="46">
        <f>SUM(U29:U43)</f>
        <v>26257146</v>
      </c>
      <c r="V44" s="120"/>
      <c r="W44" s="91"/>
      <c r="X44" s="20"/>
      <c r="Y44" s="7"/>
    </row>
    <row r="45" spans="1:25" ht="15">
      <c r="A45" s="22"/>
      <c r="B45" s="24" t="s">
        <v>61</v>
      </c>
      <c r="C45" s="51"/>
      <c r="D45" s="51"/>
      <c r="E45" s="51"/>
      <c r="F45" s="51">
        <f>SUM(F30:F32)</f>
        <v>5357295</v>
      </c>
      <c r="G45" s="51"/>
      <c r="H45" s="51">
        <f>SUM(H29:H36)</f>
        <v>3026759</v>
      </c>
      <c r="I45" s="51"/>
      <c r="J45" s="51">
        <f>SUM(J29:J38)</f>
        <v>9817500</v>
      </c>
      <c r="K45" s="51"/>
      <c r="L45" s="51">
        <f>SUM(L29:L43)</f>
        <v>0</v>
      </c>
      <c r="M45" s="51"/>
      <c r="N45" s="51">
        <f>SUM(N29:N43)</f>
        <v>44083</v>
      </c>
      <c r="O45" s="51"/>
      <c r="P45" s="76"/>
      <c r="Q45" s="76"/>
      <c r="R45" s="76">
        <f>SUM(R29:R43)</f>
        <v>4011509</v>
      </c>
      <c r="S45" s="76"/>
      <c r="T45" s="46">
        <f>SUM(T29:T43)</f>
        <v>3000000</v>
      </c>
      <c r="U45" s="46"/>
      <c r="V45" s="120"/>
      <c r="W45" s="91"/>
      <c r="X45" s="20"/>
      <c r="Y45" s="7"/>
    </row>
    <row r="46" spans="1:25" ht="15.75">
      <c r="A46" s="28" t="s">
        <v>28</v>
      </c>
      <c r="B46" s="35" t="s">
        <v>27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80"/>
      <c r="Q46" s="80"/>
      <c r="R46" s="80"/>
      <c r="S46" s="80"/>
      <c r="T46" s="49"/>
      <c r="U46" s="49"/>
      <c r="V46" s="120"/>
      <c r="W46" s="92"/>
      <c r="X46" s="20"/>
      <c r="Y46" s="7"/>
    </row>
    <row r="47" spans="1:25" ht="51">
      <c r="A47" s="16" t="s">
        <v>29</v>
      </c>
      <c r="B47" s="17" t="s">
        <v>32</v>
      </c>
      <c r="C47" s="49">
        <v>5000</v>
      </c>
      <c r="D47" s="49">
        <v>0</v>
      </c>
      <c r="E47" s="49">
        <v>5000</v>
      </c>
      <c r="F47" s="49">
        <v>6121062</v>
      </c>
      <c r="G47" s="49">
        <v>6126062</v>
      </c>
      <c r="H47" s="49">
        <v>-6121062</v>
      </c>
      <c r="I47" s="49">
        <v>5000</v>
      </c>
      <c r="J47" s="49">
        <v>0</v>
      </c>
      <c r="K47" s="49">
        <v>5000</v>
      </c>
      <c r="L47" s="49">
        <v>0</v>
      </c>
      <c r="M47" s="49">
        <v>5000</v>
      </c>
      <c r="N47" s="49">
        <v>0</v>
      </c>
      <c r="O47" s="49">
        <v>5000</v>
      </c>
      <c r="P47" s="49">
        <v>0</v>
      </c>
      <c r="Q47" s="49">
        <v>5000</v>
      </c>
      <c r="R47" s="49">
        <v>0</v>
      </c>
      <c r="S47" s="49">
        <v>5000</v>
      </c>
      <c r="T47" s="49">
        <v>0</v>
      </c>
      <c r="U47" s="49">
        <v>5000</v>
      </c>
      <c r="V47" s="120" t="s">
        <v>9</v>
      </c>
      <c r="W47" s="93">
        <v>46015</v>
      </c>
      <c r="X47" s="95" t="s">
        <v>51</v>
      </c>
      <c r="Y47" s="7"/>
    </row>
    <row r="48" spans="1:25" ht="63.75">
      <c r="A48" s="16" t="s">
        <v>34</v>
      </c>
      <c r="B48" s="17" t="s">
        <v>33</v>
      </c>
      <c r="C48" s="49">
        <v>5000</v>
      </c>
      <c r="D48" s="49">
        <v>0</v>
      </c>
      <c r="E48" s="49">
        <v>5000</v>
      </c>
      <c r="F48" s="49">
        <v>0</v>
      </c>
      <c r="G48" s="49">
        <v>5000</v>
      </c>
      <c r="H48" s="49">
        <v>0</v>
      </c>
      <c r="I48" s="49">
        <v>5000</v>
      </c>
      <c r="J48" s="49">
        <v>0</v>
      </c>
      <c r="K48" s="49">
        <v>5000</v>
      </c>
      <c r="L48" s="49">
        <v>0</v>
      </c>
      <c r="M48" s="49">
        <v>5000</v>
      </c>
      <c r="N48" s="49">
        <v>0</v>
      </c>
      <c r="O48" s="49">
        <v>5000</v>
      </c>
      <c r="P48" s="49">
        <v>0</v>
      </c>
      <c r="Q48" s="49">
        <v>5000</v>
      </c>
      <c r="R48" s="49">
        <v>0</v>
      </c>
      <c r="S48" s="49">
        <v>5000</v>
      </c>
      <c r="T48" s="49">
        <v>0</v>
      </c>
      <c r="U48" s="49">
        <v>5000</v>
      </c>
      <c r="V48" s="120" t="s">
        <v>9</v>
      </c>
      <c r="W48" s="93">
        <v>46015</v>
      </c>
      <c r="X48" s="95" t="s">
        <v>51</v>
      </c>
      <c r="Y48" s="7"/>
    </row>
    <row r="49" spans="1:25" ht="76.5">
      <c r="A49" s="16" t="s">
        <v>36</v>
      </c>
      <c r="B49" s="17" t="s">
        <v>35</v>
      </c>
      <c r="C49" s="49">
        <v>5000</v>
      </c>
      <c r="D49" s="49">
        <v>0</v>
      </c>
      <c r="E49" s="49">
        <v>5000</v>
      </c>
      <c r="F49" s="49">
        <v>0</v>
      </c>
      <c r="G49" s="49">
        <v>5000</v>
      </c>
      <c r="H49" s="49">
        <v>0</v>
      </c>
      <c r="I49" s="49">
        <v>5000</v>
      </c>
      <c r="J49" s="49">
        <v>0</v>
      </c>
      <c r="K49" s="49">
        <v>5000</v>
      </c>
      <c r="L49" s="49">
        <v>0</v>
      </c>
      <c r="M49" s="49">
        <v>5000</v>
      </c>
      <c r="N49" s="49">
        <v>0</v>
      </c>
      <c r="O49" s="49">
        <v>5000</v>
      </c>
      <c r="P49" s="49">
        <v>0</v>
      </c>
      <c r="Q49" s="49">
        <v>5000</v>
      </c>
      <c r="R49" s="49">
        <v>0</v>
      </c>
      <c r="S49" s="49">
        <v>5000</v>
      </c>
      <c r="T49" s="49">
        <v>0</v>
      </c>
      <c r="U49" s="49">
        <v>5000</v>
      </c>
      <c r="V49" s="120" t="s">
        <v>9</v>
      </c>
      <c r="W49" s="93">
        <v>46015</v>
      </c>
      <c r="X49" s="95" t="s">
        <v>50</v>
      </c>
      <c r="Y49" s="7"/>
    </row>
    <row r="50" spans="1:25" ht="51">
      <c r="A50" s="16" t="s">
        <v>38</v>
      </c>
      <c r="B50" s="17" t="s">
        <v>37</v>
      </c>
      <c r="C50" s="49"/>
      <c r="D50" s="49"/>
      <c r="E50" s="49"/>
      <c r="F50" s="49"/>
      <c r="G50" s="49"/>
      <c r="H50" s="49"/>
      <c r="I50" s="49"/>
      <c r="J50" s="49"/>
      <c r="K50" s="49"/>
      <c r="L50" s="49">
        <v>0</v>
      </c>
      <c r="M50" s="49"/>
      <c r="N50" s="49">
        <v>0</v>
      </c>
      <c r="O50" s="49"/>
      <c r="P50" s="49">
        <v>0</v>
      </c>
      <c r="Q50" s="49"/>
      <c r="R50" s="49">
        <v>0</v>
      </c>
      <c r="S50" s="49"/>
      <c r="T50" s="49">
        <v>0</v>
      </c>
      <c r="U50" s="49"/>
      <c r="V50" s="120" t="s">
        <v>9</v>
      </c>
      <c r="W50" s="93">
        <v>46015</v>
      </c>
      <c r="X50" s="95" t="s">
        <v>51</v>
      </c>
      <c r="Y50" s="7"/>
    </row>
    <row r="51" spans="1:25" ht="63.75">
      <c r="A51" s="16" t="s">
        <v>40</v>
      </c>
      <c r="B51" s="17" t="s">
        <v>39</v>
      </c>
      <c r="C51" s="49"/>
      <c r="D51" s="49"/>
      <c r="E51" s="49"/>
      <c r="F51" s="49"/>
      <c r="G51" s="49"/>
      <c r="H51" s="49"/>
      <c r="I51" s="49"/>
      <c r="J51" s="49"/>
      <c r="K51" s="49"/>
      <c r="L51" s="49">
        <v>0</v>
      </c>
      <c r="M51" s="49"/>
      <c r="N51" s="49">
        <v>0</v>
      </c>
      <c r="O51" s="49"/>
      <c r="P51" s="49">
        <v>0</v>
      </c>
      <c r="Q51" s="49"/>
      <c r="R51" s="49">
        <v>0</v>
      </c>
      <c r="S51" s="49"/>
      <c r="T51" s="49">
        <v>0</v>
      </c>
      <c r="U51" s="49"/>
      <c r="V51" s="120" t="s">
        <v>9</v>
      </c>
      <c r="W51" s="93">
        <v>46015</v>
      </c>
      <c r="X51" s="95" t="s">
        <v>51</v>
      </c>
      <c r="Y51" s="7"/>
    </row>
    <row r="52" spans="1:25" ht="63.75">
      <c r="A52" s="16" t="s">
        <v>42</v>
      </c>
      <c r="B52" s="17" t="s">
        <v>41</v>
      </c>
      <c r="C52" s="49"/>
      <c r="D52" s="49"/>
      <c r="E52" s="49"/>
      <c r="F52" s="49"/>
      <c r="G52" s="49"/>
      <c r="H52" s="49"/>
      <c r="I52" s="49"/>
      <c r="J52" s="49"/>
      <c r="K52" s="49"/>
      <c r="L52" s="49">
        <v>0</v>
      </c>
      <c r="M52" s="49"/>
      <c r="N52" s="49">
        <v>0</v>
      </c>
      <c r="O52" s="49"/>
      <c r="P52" s="49">
        <v>0</v>
      </c>
      <c r="Q52" s="49"/>
      <c r="R52" s="49">
        <v>0</v>
      </c>
      <c r="S52" s="49"/>
      <c r="T52" s="49">
        <v>0</v>
      </c>
      <c r="U52" s="49"/>
      <c r="V52" s="120" t="s">
        <v>9</v>
      </c>
      <c r="W52" s="93">
        <v>46015</v>
      </c>
      <c r="X52" s="95" t="s">
        <v>51</v>
      </c>
      <c r="Y52" s="7"/>
    </row>
    <row r="53" spans="1:25" ht="51">
      <c r="A53" s="16" t="s">
        <v>46</v>
      </c>
      <c r="B53" s="17" t="s">
        <v>43</v>
      </c>
      <c r="C53" s="49"/>
      <c r="D53" s="49"/>
      <c r="E53" s="49"/>
      <c r="F53" s="49"/>
      <c r="G53" s="49"/>
      <c r="H53" s="49"/>
      <c r="I53" s="49"/>
      <c r="J53" s="49"/>
      <c r="K53" s="49"/>
      <c r="L53" s="80">
        <v>0</v>
      </c>
      <c r="M53" s="49"/>
      <c r="N53" s="80">
        <v>0</v>
      </c>
      <c r="O53" s="49"/>
      <c r="P53" s="80">
        <v>0</v>
      </c>
      <c r="Q53" s="49"/>
      <c r="R53" s="80">
        <v>0</v>
      </c>
      <c r="S53" s="49"/>
      <c r="T53" s="49">
        <v>0</v>
      </c>
      <c r="U53" s="49"/>
      <c r="V53" s="120" t="s">
        <v>9</v>
      </c>
      <c r="W53" s="93">
        <v>46015</v>
      </c>
      <c r="X53" s="95" t="s">
        <v>51</v>
      </c>
      <c r="Y53" s="7"/>
    </row>
    <row r="54" spans="1:25" ht="51">
      <c r="A54" s="16" t="s">
        <v>45</v>
      </c>
      <c r="B54" s="17" t="s">
        <v>44</v>
      </c>
      <c r="C54" s="49"/>
      <c r="D54" s="49"/>
      <c r="E54" s="49"/>
      <c r="F54" s="49"/>
      <c r="G54" s="49"/>
      <c r="H54" s="49"/>
      <c r="I54" s="49"/>
      <c r="J54" s="49"/>
      <c r="K54" s="49"/>
      <c r="L54" s="80">
        <v>0</v>
      </c>
      <c r="M54" s="49"/>
      <c r="N54" s="80">
        <v>0</v>
      </c>
      <c r="O54" s="49"/>
      <c r="P54" s="80">
        <v>0</v>
      </c>
      <c r="Q54" s="49"/>
      <c r="R54" s="80">
        <v>0</v>
      </c>
      <c r="S54" s="49"/>
      <c r="T54" s="49">
        <v>0</v>
      </c>
      <c r="U54" s="49"/>
      <c r="V54" s="120" t="s">
        <v>9</v>
      </c>
      <c r="W54" s="93">
        <v>46015</v>
      </c>
      <c r="X54" s="95" t="s">
        <v>51</v>
      </c>
      <c r="Y54" s="7"/>
    </row>
    <row r="55" spans="1:25" ht="102">
      <c r="A55" s="16" t="s">
        <v>65</v>
      </c>
      <c r="B55" s="112" t="s">
        <v>66</v>
      </c>
      <c r="C55" s="49">
        <v>4000000</v>
      </c>
      <c r="D55" s="49">
        <v>0</v>
      </c>
      <c r="E55" s="49">
        <v>4000000</v>
      </c>
      <c r="F55" s="49">
        <v>0</v>
      </c>
      <c r="G55" s="49">
        <v>4000000</v>
      </c>
      <c r="H55" s="49">
        <v>0</v>
      </c>
      <c r="I55" s="49">
        <v>4000000</v>
      </c>
      <c r="J55" s="49">
        <v>0</v>
      </c>
      <c r="K55" s="49">
        <v>4000000</v>
      </c>
      <c r="L55" s="80">
        <v>0</v>
      </c>
      <c r="M55" s="49">
        <v>4000000</v>
      </c>
      <c r="N55" s="80">
        <v>0</v>
      </c>
      <c r="O55" s="49">
        <v>4000000</v>
      </c>
      <c r="P55" s="80">
        <v>0</v>
      </c>
      <c r="Q55" s="49">
        <v>4000000</v>
      </c>
      <c r="R55" s="80">
        <v>-1100000</v>
      </c>
      <c r="S55" s="49">
        <v>2900000</v>
      </c>
      <c r="T55" s="50">
        <v>-20000</v>
      </c>
      <c r="U55" s="50">
        <v>2880000</v>
      </c>
      <c r="V55" s="120" t="s">
        <v>9</v>
      </c>
      <c r="W55" s="93">
        <v>46015</v>
      </c>
      <c r="X55" s="95" t="s">
        <v>72</v>
      </c>
      <c r="Y55" s="7"/>
    </row>
    <row r="56" spans="1:25" ht="102">
      <c r="A56" s="16" t="s">
        <v>68</v>
      </c>
      <c r="B56" s="17" t="s">
        <v>67</v>
      </c>
      <c r="C56" s="49">
        <v>4000000</v>
      </c>
      <c r="D56" s="49">
        <v>0</v>
      </c>
      <c r="E56" s="49">
        <v>4000000</v>
      </c>
      <c r="F56" s="49">
        <v>0</v>
      </c>
      <c r="G56" s="49">
        <v>4000000</v>
      </c>
      <c r="H56" s="49">
        <v>0</v>
      </c>
      <c r="I56" s="49">
        <v>4000000</v>
      </c>
      <c r="J56" s="49">
        <v>0</v>
      </c>
      <c r="K56" s="49">
        <v>4000000</v>
      </c>
      <c r="L56" s="80">
        <v>0</v>
      </c>
      <c r="M56" s="49">
        <v>4000000</v>
      </c>
      <c r="N56" s="80">
        <v>0</v>
      </c>
      <c r="O56" s="49">
        <v>4000000</v>
      </c>
      <c r="P56" s="80">
        <v>-2000000</v>
      </c>
      <c r="Q56" s="49">
        <v>2000000</v>
      </c>
      <c r="R56" s="80"/>
      <c r="S56" s="49">
        <v>2000000</v>
      </c>
      <c r="T56" s="49">
        <v>0</v>
      </c>
      <c r="U56" s="49">
        <v>2000000</v>
      </c>
      <c r="V56" s="120" t="s">
        <v>9</v>
      </c>
      <c r="W56" s="93">
        <v>46015</v>
      </c>
      <c r="X56" s="95" t="s">
        <v>72</v>
      </c>
      <c r="Y56" s="7"/>
    </row>
    <row r="57" spans="1:25" ht="25.5">
      <c r="A57" s="16" t="s">
        <v>100</v>
      </c>
      <c r="B57" s="17" t="s">
        <v>69</v>
      </c>
      <c r="C57" s="49">
        <v>2000000</v>
      </c>
      <c r="D57" s="49">
        <v>0</v>
      </c>
      <c r="E57" s="49">
        <v>2000000</v>
      </c>
      <c r="F57" s="49">
        <v>0</v>
      </c>
      <c r="G57" s="49">
        <v>2000000</v>
      </c>
      <c r="H57" s="49">
        <v>0</v>
      </c>
      <c r="I57" s="49">
        <v>2000000</v>
      </c>
      <c r="J57" s="49">
        <v>0</v>
      </c>
      <c r="K57" s="49">
        <v>2000000</v>
      </c>
      <c r="L57" s="80">
        <v>0</v>
      </c>
      <c r="M57" s="49">
        <v>2000000</v>
      </c>
      <c r="N57" s="80">
        <v>0</v>
      </c>
      <c r="O57" s="49">
        <v>2000000</v>
      </c>
      <c r="P57" s="80">
        <v>0</v>
      </c>
      <c r="Q57" s="49">
        <v>2000000</v>
      </c>
      <c r="R57" s="80"/>
      <c r="S57" s="49">
        <v>2000000</v>
      </c>
      <c r="T57" s="49"/>
      <c r="U57" s="49">
        <v>2000000</v>
      </c>
      <c r="V57" s="120" t="s">
        <v>9</v>
      </c>
      <c r="W57" s="93">
        <v>46015</v>
      </c>
      <c r="X57" s="95" t="s">
        <v>72</v>
      </c>
      <c r="Y57" s="7"/>
    </row>
    <row r="58" spans="1:25" ht="89.25">
      <c r="A58" s="16" t="s">
        <v>70</v>
      </c>
      <c r="B58" s="17" t="s">
        <v>71</v>
      </c>
      <c r="C58" s="49">
        <v>3000000</v>
      </c>
      <c r="D58" s="49">
        <v>0</v>
      </c>
      <c r="E58" s="49">
        <v>3000000</v>
      </c>
      <c r="F58" s="49">
        <v>0</v>
      </c>
      <c r="G58" s="49">
        <v>3000000</v>
      </c>
      <c r="H58" s="49">
        <v>1842629</v>
      </c>
      <c r="I58" s="49">
        <v>4842629</v>
      </c>
      <c r="J58" s="49">
        <v>0</v>
      </c>
      <c r="K58" s="49">
        <v>4842629</v>
      </c>
      <c r="L58" s="80">
        <v>0</v>
      </c>
      <c r="M58" s="49">
        <v>4842629</v>
      </c>
      <c r="N58" s="80">
        <v>0</v>
      </c>
      <c r="O58" s="49">
        <v>4842629</v>
      </c>
      <c r="P58" s="80">
        <v>0</v>
      </c>
      <c r="Q58" s="49">
        <v>4842629</v>
      </c>
      <c r="R58" s="80">
        <v>-1000000</v>
      </c>
      <c r="S58" s="49">
        <v>3842629</v>
      </c>
      <c r="T58" s="80">
        <v>0</v>
      </c>
      <c r="U58" s="49">
        <v>3842629</v>
      </c>
      <c r="V58" s="53" t="s">
        <v>9</v>
      </c>
      <c r="W58" s="93">
        <v>46015</v>
      </c>
      <c r="X58" s="95" t="s">
        <v>72</v>
      </c>
      <c r="Y58" s="7"/>
    </row>
    <row r="59" spans="1:25" ht="114.75">
      <c r="A59" s="16" t="s">
        <v>73</v>
      </c>
      <c r="B59" s="17" t="s">
        <v>106</v>
      </c>
      <c r="C59" s="49"/>
      <c r="D59" s="49"/>
      <c r="E59" s="49"/>
      <c r="F59" s="49"/>
      <c r="G59" s="49"/>
      <c r="H59" s="49"/>
      <c r="I59" s="49"/>
      <c r="J59" s="49"/>
      <c r="K59" s="49"/>
      <c r="L59" s="80"/>
      <c r="M59" s="49"/>
      <c r="N59" s="80"/>
      <c r="O59" s="80"/>
      <c r="P59" s="80"/>
      <c r="Q59" s="80"/>
      <c r="R59" s="80"/>
      <c r="S59" s="80"/>
      <c r="T59" s="80"/>
      <c r="U59" s="80"/>
      <c r="V59" s="53" t="s">
        <v>9</v>
      </c>
      <c r="W59" s="93">
        <v>46015</v>
      </c>
      <c r="X59" s="95" t="s">
        <v>51</v>
      </c>
      <c r="Y59" s="7"/>
    </row>
    <row r="60" spans="1:25" ht="25.5">
      <c r="A60" s="16" t="s">
        <v>74</v>
      </c>
      <c r="B60" s="17" t="s">
        <v>76</v>
      </c>
      <c r="C60" s="49"/>
      <c r="D60" s="51">
        <v>169066.67</v>
      </c>
      <c r="E60" s="51">
        <v>169066.67</v>
      </c>
      <c r="F60" s="49">
        <v>70933.33</v>
      </c>
      <c r="G60" s="49">
        <v>240000</v>
      </c>
      <c r="H60" s="49">
        <v>0</v>
      </c>
      <c r="I60" s="49">
        <v>240000</v>
      </c>
      <c r="J60" s="49">
        <v>0</v>
      </c>
      <c r="K60" s="49">
        <v>240000</v>
      </c>
      <c r="L60" s="80">
        <v>0</v>
      </c>
      <c r="M60" s="49">
        <v>240000</v>
      </c>
      <c r="N60" s="80">
        <v>0</v>
      </c>
      <c r="O60" s="49">
        <v>240000</v>
      </c>
      <c r="P60" s="80">
        <v>0</v>
      </c>
      <c r="Q60" s="49">
        <v>240000</v>
      </c>
      <c r="R60" s="80">
        <v>0</v>
      </c>
      <c r="S60" s="49">
        <v>240000</v>
      </c>
      <c r="T60" s="80">
        <v>0</v>
      </c>
      <c r="U60" s="49">
        <v>240000</v>
      </c>
      <c r="V60" s="53" t="s">
        <v>9</v>
      </c>
      <c r="W60" s="93">
        <v>46015</v>
      </c>
      <c r="X60" s="95" t="s">
        <v>51</v>
      </c>
      <c r="Y60" s="7"/>
    </row>
    <row r="61" spans="1:25" ht="25.5">
      <c r="A61" s="16" t="s">
        <v>75</v>
      </c>
      <c r="B61" s="17" t="s">
        <v>77</v>
      </c>
      <c r="C61" s="49"/>
      <c r="D61" s="51">
        <v>253600</v>
      </c>
      <c r="E61" s="51">
        <v>253600</v>
      </c>
      <c r="F61" s="49">
        <v>106400</v>
      </c>
      <c r="G61" s="49">
        <v>360000</v>
      </c>
      <c r="H61" s="49">
        <v>0</v>
      </c>
      <c r="I61" s="49">
        <v>360000</v>
      </c>
      <c r="J61" s="49">
        <v>0</v>
      </c>
      <c r="K61" s="49">
        <v>360000</v>
      </c>
      <c r="L61" s="80">
        <v>0</v>
      </c>
      <c r="M61" s="49">
        <v>360000</v>
      </c>
      <c r="N61" s="80">
        <v>0</v>
      </c>
      <c r="O61" s="49">
        <v>360000</v>
      </c>
      <c r="P61" s="80">
        <v>0</v>
      </c>
      <c r="Q61" s="49">
        <v>360000</v>
      </c>
      <c r="R61" s="80">
        <v>0</v>
      </c>
      <c r="S61" s="49">
        <v>360000</v>
      </c>
      <c r="T61" s="80">
        <v>0</v>
      </c>
      <c r="U61" s="49">
        <v>360000</v>
      </c>
      <c r="V61" s="53" t="s">
        <v>9</v>
      </c>
      <c r="W61" s="93">
        <v>46015</v>
      </c>
      <c r="X61" s="95" t="s">
        <v>51</v>
      </c>
      <c r="Y61" s="7"/>
    </row>
    <row r="62" spans="1:25" ht="25.5">
      <c r="A62" s="16" t="s">
        <v>82</v>
      </c>
      <c r="B62" s="17" t="s">
        <v>78</v>
      </c>
      <c r="C62" s="49"/>
      <c r="D62" s="51">
        <v>169066.67</v>
      </c>
      <c r="E62" s="51">
        <v>169066.67</v>
      </c>
      <c r="F62" s="49">
        <v>70933.33</v>
      </c>
      <c r="G62" s="49">
        <v>240000</v>
      </c>
      <c r="H62" s="49">
        <v>0</v>
      </c>
      <c r="I62" s="49">
        <v>240000</v>
      </c>
      <c r="J62" s="49">
        <v>0</v>
      </c>
      <c r="K62" s="49">
        <v>240000</v>
      </c>
      <c r="L62" s="80">
        <v>0</v>
      </c>
      <c r="M62" s="49">
        <v>240000</v>
      </c>
      <c r="N62" s="80">
        <v>0</v>
      </c>
      <c r="O62" s="49">
        <v>240000</v>
      </c>
      <c r="P62" s="80">
        <v>0</v>
      </c>
      <c r="Q62" s="49">
        <v>240000</v>
      </c>
      <c r="R62" s="80">
        <v>0</v>
      </c>
      <c r="S62" s="49">
        <v>240000</v>
      </c>
      <c r="T62" s="80">
        <v>0</v>
      </c>
      <c r="U62" s="49">
        <v>240000</v>
      </c>
      <c r="V62" s="53" t="s">
        <v>9</v>
      </c>
      <c r="W62" s="93">
        <v>46015</v>
      </c>
      <c r="X62" s="95" t="s">
        <v>51</v>
      </c>
      <c r="Y62" s="7"/>
    </row>
    <row r="63" spans="1:25" ht="25.5">
      <c r="A63" s="16" t="s">
        <v>83</v>
      </c>
      <c r="B63" s="17" t="s">
        <v>79</v>
      </c>
      <c r="C63" s="49"/>
      <c r="D63" s="51">
        <v>169066.67</v>
      </c>
      <c r="E63" s="51">
        <v>169066.67</v>
      </c>
      <c r="F63" s="49">
        <v>70933.33</v>
      </c>
      <c r="G63" s="49">
        <v>240000</v>
      </c>
      <c r="H63" s="49">
        <v>0</v>
      </c>
      <c r="I63" s="49">
        <v>240000</v>
      </c>
      <c r="J63" s="49">
        <v>0</v>
      </c>
      <c r="K63" s="49">
        <v>240000</v>
      </c>
      <c r="L63" s="80">
        <v>0</v>
      </c>
      <c r="M63" s="49">
        <v>240000</v>
      </c>
      <c r="N63" s="80">
        <v>0</v>
      </c>
      <c r="O63" s="49">
        <v>240000</v>
      </c>
      <c r="P63" s="80">
        <v>0</v>
      </c>
      <c r="Q63" s="49">
        <v>240000</v>
      </c>
      <c r="R63" s="80">
        <v>0</v>
      </c>
      <c r="S63" s="49">
        <v>240000</v>
      </c>
      <c r="T63" s="80">
        <v>0</v>
      </c>
      <c r="U63" s="49">
        <v>240000</v>
      </c>
      <c r="V63" s="53" t="s">
        <v>9</v>
      </c>
      <c r="W63" s="93">
        <v>46015</v>
      </c>
      <c r="X63" s="95" t="s">
        <v>51</v>
      </c>
      <c r="Y63" s="7"/>
    </row>
    <row r="64" spans="1:25" ht="25.5">
      <c r="A64" s="16" t="s">
        <v>84</v>
      </c>
      <c r="B64" s="17" t="s">
        <v>80</v>
      </c>
      <c r="C64" s="49"/>
      <c r="D64" s="51">
        <v>169066.67</v>
      </c>
      <c r="E64" s="51">
        <v>169066.67</v>
      </c>
      <c r="F64" s="49">
        <v>70933.33</v>
      </c>
      <c r="G64" s="49">
        <v>240000</v>
      </c>
      <c r="H64" s="49">
        <v>0</v>
      </c>
      <c r="I64" s="49">
        <v>240000</v>
      </c>
      <c r="J64" s="49">
        <v>0</v>
      </c>
      <c r="K64" s="49">
        <v>240000</v>
      </c>
      <c r="L64" s="80">
        <v>0</v>
      </c>
      <c r="M64" s="49">
        <v>240000</v>
      </c>
      <c r="N64" s="80">
        <v>0</v>
      </c>
      <c r="O64" s="49">
        <v>240000</v>
      </c>
      <c r="P64" s="80">
        <v>0</v>
      </c>
      <c r="Q64" s="49">
        <v>240000</v>
      </c>
      <c r="R64" s="80">
        <v>0</v>
      </c>
      <c r="S64" s="49">
        <v>240000</v>
      </c>
      <c r="T64" s="80">
        <v>0</v>
      </c>
      <c r="U64" s="49">
        <v>240000</v>
      </c>
      <c r="V64" s="53" t="s">
        <v>9</v>
      </c>
      <c r="W64" s="93">
        <v>46015</v>
      </c>
      <c r="X64" s="95" t="s">
        <v>51</v>
      </c>
      <c r="Y64" s="7"/>
    </row>
    <row r="65" spans="1:25" ht="25.5">
      <c r="A65" s="16" t="s">
        <v>85</v>
      </c>
      <c r="B65" s="17" t="s">
        <v>81</v>
      </c>
      <c r="C65" s="49"/>
      <c r="D65" s="51">
        <v>422666.67</v>
      </c>
      <c r="E65" s="51">
        <v>422666.67</v>
      </c>
      <c r="F65" s="49">
        <v>177333.33</v>
      </c>
      <c r="G65" s="49">
        <v>600000</v>
      </c>
      <c r="H65" s="49">
        <v>0</v>
      </c>
      <c r="I65" s="49">
        <v>600000</v>
      </c>
      <c r="J65" s="49">
        <v>0</v>
      </c>
      <c r="K65" s="49">
        <v>600000</v>
      </c>
      <c r="L65" s="80">
        <v>0</v>
      </c>
      <c r="M65" s="49">
        <v>600000</v>
      </c>
      <c r="N65" s="80">
        <v>0</v>
      </c>
      <c r="O65" s="49">
        <v>600000</v>
      </c>
      <c r="P65" s="80">
        <v>0</v>
      </c>
      <c r="Q65" s="49">
        <v>600000</v>
      </c>
      <c r="R65" s="80">
        <v>0</v>
      </c>
      <c r="S65" s="49">
        <v>600000</v>
      </c>
      <c r="T65" s="80">
        <v>0</v>
      </c>
      <c r="U65" s="49">
        <v>600000</v>
      </c>
      <c r="V65" s="53" t="s">
        <v>9</v>
      </c>
      <c r="W65" s="93">
        <v>46015</v>
      </c>
      <c r="X65" s="95" t="s">
        <v>51</v>
      </c>
      <c r="Y65" s="7"/>
    </row>
    <row r="66" spans="1:25" ht="25.5">
      <c r="A66" s="16" t="s">
        <v>88</v>
      </c>
      <c r="B66" s="17" t="s">
        <v>86</v>
      </c>
      <c r="C66" s="49"/>
      <c r="D66" s="51">
        <v>84533.33</v>
      </c>
      <c r="E66" s="51">
        <v>84533.33</v>
      </c>
      <c r="F66" s="49">
        <v>35466.67</v>
      </c>
      <c r="G66" s="49">
        <v>120000</v>
      </c>
      <c r="H66" s="49">
        <v>0</v>
      </c>
      <c r="I66" s="49">
        <v>120000</v>
      </c>
      <c r="J66" s="49">
        <v>0</v>
      </c>
      <c r="K66" s="49">
        <v>120000</v>
      </c>
      <c r="L66" s="80">
        <v>0</v>
      </c>
      <c r="M66" s="49">
        <v>120000</v>
      </c>
      <c r="N66" s="80">
        <v>0</v>
      </c>
      <c r="O66" s="49">
        <v>120000</v>
      </c>
      <c r="P66" s="80">
        <v>0</v>
      </c>
      <c r="Q66" s="49">
        <v>120000</v>
      </c>
      <c r="R66" s="80">
        <v>0</v>
      </c>
      <c r="S66" s="49">
        <v>120000</v>
      </c>
      <c r="T66" s="80">
        <v>0</v>
      </c>
      <c r="U66" s="49">
        <v>120000</v>
      </c>
      <c r="V66" s="53" t="s">
        <v>9</v>
      </c>
      <c r="W66" s="93">
        <v>46015</v>
      </c>
      <c r="X66" s="95" t="s">
        <v>51</v>
      </c>
      <c r="Y66" s="7"/>
    </row>
    <row r="67" spans="1:25" ht="25.5">
      <c r="A67" s="16" t="s">
        <v>89</v>
      </c>
      <c r="B67" s="17" t="s">
        <v>87</v>
      </c>
      <c r="C67" s="49"/>
      <c r="D67" s="51">
        <v>84533.33</v>
      </c>
      <c r="E67" s="51">
        <v>84533.33</v>
      </c>
      <c r="F67" s="49">
        <v>35466.67</v>
      </c>
      <c r="G67" s="49">
        <v>120000</v>
      </c>
      <c r="H67" s="49">
        <v>0</v>
      </c>
      <c r="I67" s="49">
        <v>120000</v>
      </c>
      <c r="J67" s="49">
        <v>0</v>
      </c>
      <c r="K67" s="49">
        <v>120000</v>
      </c>
      <c r="L67" s="80">
        <v>0</v>
      </c>
      <c r="M67" s="49">
        <v>120000</v>
      </c>
      <c r="N67" s="80">
        <v>0</v>
      </c>
      <c r="O67" s="49">
        <v>120000</v>
      </c>
      <c r="P67" s="80">
        <v>0</v>
      </c>
      <c r="Q67" s="49">
        <v>120000</v>
      </c>
      <c r="R67" s="80">
        <v>0</v>
      </c>
      <c r="S67" s="49">
        <v>120000</v>
      </c>
      <c r="T67" s="80">
        <v>0</v>
      </c>
      <c r="U67" s="49">
        <v>120000</v>
      </c>
      <c r="V67" s="53" t="s">
        <v>9</v>
      </c>
      <c r="W67" s="93">
        <v>46015</v>
      </c>
      <c r="X67" s="95" t="s">
        <v>51</v>
      </c>
      <c r="Y67" s="7"/>
    </row>
    <row r="68" spans="1:25" ht="25.5">
      <c r="A68" s="16" t="s">
        <v>93</v>
      </c>
      <c r="B68" s="17" t="s">
        <v>91</v>
      </c>
      <c r="C68" s="49"/>
      <c r="D68" s="51">
        <v>84533.33</v>
      </c>
      <c r="E68" s="51">
        <v>84533.33</v>
      </c>
      <c r="F68" s="49">
        <v>35466.67</v>
      </c>
      <c r="G68" s="49">
        <v>120000</v>
      </c>
      <c r="H68" s="49">
        <v>0</v>
      </c>
      <c r="I68" s="49">
        <v>120000</v>
      </c>
      <c r="J68" s="49">
        <v>0</v>
      </c>
      <c r="K68" s="49">
        <v>120000</v>
      </c>
      <c r="L68" s="80">
        <v>0</v>
      </c>
      <c r="M68" s="49">
        <v>120000</v>
      </c>
      <c r="N68" s="80">
        <v>0</v>
      </c>
      <c r="O68" s="49">
        <v>120000</v>
      </c>
      <c r="P68" s="80">
        <v>0</v>
      </c>
      <c r="Q68" s="49">
        <v>120000</v>
      </c>
      <c r="R68" s="80">
        <v>0</v>
      </c>
      <c r="S68" s="49">
        <v>120000</v>
      </c>
      <c r="T68" s="80">
        <v>0</v>
      </c>
      <c r="U68" s="49">
        <v>120000</v>
      </c>
      <c r="V68" s="53" t="s">
        <v>9</v>
      </c>
      <c r="W68" s="93">
        <v>46015</v>
      </c>
      <c r="X68" s="95" t="s">
        <v>51</v>
      </c>
      <c r="Y68" s="7"/>
    </row>
    <row r="69" spans="1:25" ht="25.5">
      <c r="A69" s="16" t="s">
        <v>94</v>
      </c>
      <c r="B69" s="17" t="s">
        <v>92</v>
      </c>
      <c r="C69" s="49"/>
      <c r="D69" s="51">
        <v>84533.33</v>
      </c>
      <c r="E69" s="51">
        <v>84533.33</v>
      </c>
      <c r="F69" s="49">
        <v>35466.67</v>
      </c>
      <c r="G69" s="49">
        <v>120000</v>
      </c>
      <c r="H69" s="49">
        <v>0</v>
      </c>
      <c r="I69" s="49">
        <v>120000</v>
      </c>
      <c r="J69" s="49">
        <v>0</v>
      </c>
      <c r="K69" s="49">
        <v>120000</v>
      </c>
      <c r="L69" s="80">
        <v>0</v>
      </c>
      <c r="M69" s="49">
        <v>120000</v>
      </c>
      <c r="N69" s="80">
        <v>0</v>
      </c>
      <c r="O69" s="49">
        <v>120000</v>
      </c>
      <c r="P69" s="80">
        <v>0</v>
      </c>
      <c r="Q69" s="49">
        <v>120000</v>
      </c>
      <c r="R69" s="80">
        <v>0</v>
      </c>
      <c r="S69" s="49">
        <v>120000</v>
      </c>
      <c r="T69" s="80">
        <v>0</v>
      </c>
      <c r="U69" s="49">
        <v>120000</v>
      </c>
      <c r="V69" s="53" t="s">
        <v>9</v>
      </c>
      <c r="W69" s="93">
        <v>46015</v>
      </c>
      <c r="X69" s="95" t="s">
        <v>51</v>
      </c>
      <c r="Y69" s="7"/>
    </row>
    <row r="70" spans="1:25" ht="25.5">
      <c r="A70" s="16" t="s">
        <v>95</v>
      </c>
      <c r="B70" s="17" t="s">
        <v>90</v>
      </c>
      <c r="C70" s="49"/>
      <c r="D70" s="51">
        <v>84533.33</v>
      </c>
      <c r="E70" s="51">
        <v>84533.33</v>
      </c>
      <c r="F70" s="49">
        <v>35466.67</v>
      </c>
      <c r="G70" s="49">
        <v>120000</v>
      </c>
      <c r="H70" s="49">
        <v>0</v>
      </c>
      <c r="I70" s="49">
        <v>120000</v>
      </c>
      <c r="J70" s="49">
        <v>0</v>
      </c>
      <c r="K70" s="49">
        <v>120000</v>
      </c>
      <c r="L70" s="80">
        <v>0</v>
      </c>
      <c r="M70" s="49">
        <v>120000</v>
      </c>
      <c r="N70" s="80">
        <v>0</v>
      </c>
      <c r="O70" s="49">
        <v>120000</v>
      </c>
      <c r="P70" s="80">
        <v>0</v>
      </c>
      <c r="Q70" s="49">
        <v>120000</v>
      </c>
      <c r="R70" s="80">
        <v>0</v>
      </c>
      <c r="S70" s="49">
        <v>120000</v>
      </c>
      <c r="T70" s="80">
        <v>0</v>
      </c>
      <c r="U70" s="49">
        <v>120000</v>
      </c>
      <c r="V70" s="53" t="s">
        <v>9</v>
      </c>
      <c r="W70" s="93">
        <v>46015</v>
      </c>
      <c r="X70" s="95" t="s">
        <v>51</v>
      </c>
      <c r="Y70" s="7"/>
    </row>
    <row r="71" spans="1:25" ht="89.25">
      <c r="A71" s="16" t="s">
        <v>101</v>
      </c>
      <c r="B71" s="17" t="s">
        <v>110</v>
      </c>
      <c r="C71" s="49"/>
      <c r="D71" s="51"/>
      <c r="E71" s="51"/>
      <c r="F71" s="49">
        <v>50000</v>
      </c>
      <c r="G71" s="49">
        <v>50000</v>
      </c>
      <c r="H71" s="49">
        <v>0</v>
      </c>
      <c r="I71" s="49">
        <v>50000</v>
      </c>
      <c r="J71" s="49">
        <v>0</v>
      </c>
      <c r="K71" s="49">
        <v>50000</v>
      </c>
      <c r="L71" s="80">
        <v>0</v>
      </c>
      <c r="M71" s="49">
        <v>50000</v>
      </c>
      <c r="N71" s="80">
        <v>0</v>
      </c>
      <c r="O71" s="49">
        <v>50000</v>
      </c>
      <c r="P71" s="80">
        <v>0</v>
      </c>
      <c r="Q71" s="49">
        <v>50000</v>
      </c>
      <c r="R71" s="80">
        <v>0</v>
      </c>
      <c r="S71" s="49">
        <v>50000</v>
      </c>
      <c r="T71" s="80">
        <v>0</v>
      </c>
      <c r="U71" s="49">
        <v>50000</v>
      </c>
      <c r="V71" s="53" t="s">
        <v>9</v>
      </c>
      <c r="W71" s="93">
        <v>46015</v>
      </c>
      <c r="X71" s="95" t="s">
        <v>102</v>
      </c>
      <c r="Y71" s="7"/>
    </row>
    <row r="72" spans="1:25" ht="89.25">
      <c r="A72" s="16" t="s">
        <v>103</v>
      </c>
      <c r="B72" s="17" t="s">
        <v>104</v>
      </c>
      <c r="C72" s="49"/>
      <c r="D72" s="51"/>
      <c r="E72" s="51"/>
      <c r="F72" s="49">
        <v>1630282</v>
      </c>
      <c r="G72" s="49">
        <v>1630282</v>
      </c>
      <c r="H72" s="49">
        <v>0</v>
      </c>
      <c r="I72" s="49">
        <v>1630282</v>
      </c>
      <c r="J72" s="49">
        <v>89867.05</v>
      </c>
      <c r="K72" s="49">
        <v>1720149.05</v>
      </c>
      <c r="L72" s="80">
        <v>0</v>
      </c>
      <c r="M72" s="49">
        <v>1720149.05</v>
      </c>
      <c r="N72" s="80">
        <v>-5425.05</v>
      </c>
      <c r="O72" s="80">
        <f>SUM(M72:N72)</f>
        <v>1714724</v>
      </c>
      <c r="P72" s="80">
        <v>0</v>
      </c>
      <c r="Q72" s="80">
        <f>SUM(O72:P72)</f>
        <v>1714724</v>
      </c>
      <c r="R72" s="80">
        <v>0</v>
      </c>
      <c r="S72" s="80">
        <f>SUM(Q72:R72)</f>
        <v>1714724</v>
      </c>
      <c r="T72" s="80">
        <v>0</v>
      </c>
      <c r="U72" s="80">
        <f>SUM(S72:T72)</f>
        <v>1714724</v>
      </c>
      <c r="V72" s="53" t="s">
        <v>9</v>
      </c>
      <c r="W72" s="93">
        <v>46015</v>
      </c>
      <c r="X72" s="95" t="s">
        <v>51</v>
      </c>
      <c r="Y72" s="7"/>
    </row>
    <row r="73" spans="1:25" ht="76.5">
      <c r="A73" s="16" t="s">
        <v>105</v>
      </c>
      <c r="B73" s="17" t="s">
        <v>146</v>
      </c>
      <c r="C73" s="49"/>
      <c r="D73" s="51"/>
      <c r="E73" s="51"/>
      <c r="F73" s="49">
        <v>6080985.0499999998</v>
      </c>
      <c r="G73" s="49">
        <v>6080985.0499999998</v>
      </c>
      <c r="H73" s="49">
        <v>0</v>
      </c>
      <c r="I73" s="49">
        <v>6080985.0499999998</v>
      </c>
      <c r="J73" s="49">
        <v>0</v>
      </c>
      <c r="K73" s="49">
        <v>6080985.0499999998</v>
      </c>
      <c r="L73" s="80">
        <v>0</v>
      </c>
      <c r="M73" s="49">
        <v>6080985.0499999998</v>
      </c>
      <c r="N73" s="80">
        <v>338806</v>
      </c>
      <c r="O73" s="80">
        <f>SUM(M73:N73)</f>
        <v>6419791.0499999998</v>
      </c>
      <c r="P73" s="80">
        <v>0</v>
      </c>
      <c r="Q73" s="80">
        <f>SUM(O73:P73)</f>
        <v>6419791.0499999998</v>
      </c>
      <c r="R73" s="80">
        <v>0</v>
      </c>
      <c r="S73" s="80">
        <f>SUM(Q73:R73)</f>
        <v>6419791.0499999998</v>
      </c>
      <c r="T73" s="80">
        <v>0</v>
      </c>
      <c r="U73" s="80">
        <f>SUM(S73:T73)</f>
        <v>6419791.0499999998</v>
      </c>
      <c r="V73" s="53" t="s">
        <v>9</v>
      </c>
      <c r="W73" s="93">
        <v>46015</v>
      </c>
      <c r="X73" s="95" t="s">
        <v>51</v>
      </c>
      <c r="Y73" s="7"/>
    </row>
    <row r="74" spans="1:25" ht="89.25">
      <c r="A74" s="16" t="s">
        <v>119</v>
      </c>
      <c r="B74" s="112" t="s">
        <v>120</v>
      </c>
      <c r="C74" s="49"/>
      <c r="D74" s="51"/>
      <c r="E74" s="51"/>
      <c r="F74" s="49"/>
      <c r="G74" s="49"/>
      <c r="H74" s="49">
        <v>1280000</v>
      </c>
      <c r="I74" s="49">
        <v>1280000</v>
      </c>
      <c r="J74" s="49">
        <v>1800000</v>
      </c>
      <c r="K74" s="49">
        <v>3080000</v>
      </c>
      <c r="L74" s="80">
        <v>0</v>
      </c>
      <c r="M74" s="49">
        <v>3080000</v>
      </c>
      <c r="N74" s="80">
        <v>0</v>
      </c>
      <c r="O74" s="49">
        <v>3080000</v>
      </c>
      <c r="P74" s="80">
        <v>0</v>
      </c>
      <c r="Q74" s="49">
        <v>3080000</v>
      </c>
      <c r="R74" s="80">
        <v>0</v>
      </c>
      <c r="S74" s="49">
        <v>3080000</v>
      </c>
      <c r="T74" s="113">
        <v>-3080000</v>
      </c>
      <c r="U74" s="50">
        <v>0</v>
      </c>
      <c r="V74" s="53" t="s">
        <v>9</v>
      </c>
      <c r="W74" s="93">
        <v>46015</v>
      </c>
      <c r="X74" s="95" t="s">
        <v>72</v>
      </c>
      <c r="Y74" s="7"/>
    </row>
    <row r="75" spans="1:25" ht="76.5">
      <c r="A75" s="16" t="s">
        <v>121</v>
      </c>
      <c r="B75" s="17" t="s">
        <v>122</v>
      </c>
      <c r="C75" s="49"/>
      <c r="D75" s="51"/>
      <c r="E75" s="51"/>
      <c r="F75" s="49"/>
      <c r="G75" s="49"/>
      <c r="H75" s="49">
        <v>61600</v>
      </c>
      <c r="I75" s="49">
        <v>61600</v>
      </c>
      <c r="J75" s="49">
        <v>-61600</v>
      </c>
      <c r="K75" s="49">
        <v>0</v>
      </c>
      <c r="L75" s="80">
        <v>0</v>
      </c>
      <c r="M75" s="49">
        <v>0</v>
      </c>
      <c r="N75" s="80">
        <v>0</v>
      </c>
      <c r="O75" s="49">
        <v>0</v>
      </c>
      <c r="P75" s="80">
        <v>0</v>
      </c>
      <c r="Q75" s="49">
        <v>0</v>
      </c>
      <c r="R75" s="80">
        <v>0</v>
      </c>
      <c r="S75" s="49">
        <v>0</v>
      </c>
      <c r="T75" s="80">
        <v>0</v>
      </c>
      <c r="U75" s="49">
        <v>0</v>
      </c>
      <c r="V75" s="53" t="s">
        <v>9</v>
      </c>
      <c r="W75" s="93">
        <v>46015</v>
      </c>
      <c r="X75" s="95" t="s">
        <v>123</v>
      </c>
      <c r="Y75" s="7"/>
    </row>
    <row r="76" spans="1:25" ht="63.75">
      <c r="A76" s="16" t="s">
        <v>131</v>
      </c>
      <c r="B76" s="17" t="s">
        <v>140</v>
      </c>
      <c r="C76" s="49"/>
      <c r="D76" s="51"/>
      <c r="E76" s="51"/>
      <c r="F76" s="49"/>
      <c r="G76" s="49"/>
      <c r="H76" s="49"/>
      <c r="I76" s="49"/>
      <c r="J76" s="49">
        <v>100000</v>
      </c>
      <c r="K76" s="49">
        <v>100000</v>
      </c>
      <c r="L76" s="80">
        <v>0</v>
      </c>
      <c r="M76" s="49">
        <v>100000</v>
      </c>
      <c r="N76" s="80">
        <v>0</v>
      </c>
      <c r="O76" s="49">
        <v>100000</v>
      </c>
      <c r="P76" s="80">
        <v>0</v>
      </c>
      <c r="Q76" s="49">
        <v>100000</v>
      </c>
      <c r="R76" s="80">
        <v>0</v>
      </c>
      <c r="S76" s="49">
        <v>100000</v>
      </c>
      <c r="T76" s="80">
        <v>0</v>
      </c>
      <c r="U76" s="49">
        <v>100000</v>
      </c>
      <c r="V76" s="53" t="s">
        <v>9</v>
      </c>
      <c r="W76" s="93">
        <v>46015</v>
      </c>
      <c r="X76" s="95" t="s">
        <v>132</v>
      </c>
      <c r="Y76" s="7"/>
    </row>
    <row r="77" spans="1:25" ht="51">
      <c r="A77" s="16" t="s">
        <v>145</v>
      </c>
      <c r="B77" s="17" t="s">
        <v>147</v>
      </c>
      <c r="C77" s="49"/>
      <c r="D77" s="51"/>
      <c r="E77" s="51"/>
      <c r="F77" s="49"/>
      <c r="G77" s="49"/>
      <c r="H77" s="49"/>
      <c r="I77" s="49"/>
      <c r="J77" s="49"/>
      <c r="K77" s="49"/>
      <c r="L77" s="80">
        <v>57950</v>
      </c>
      <c r="M77" s="49">
        <v>57950</v>
      </c>
      <c r="N77" s="80">
        <v>0</v>
      </c>
      <c r="O77" s="49">
        <v>57950</v>
      </c>
      <c r="P77" s="80">
        <v>0</v>
      </c>
      <c r="Q77" s="49">
        <v>57950</v>
      </c>
      <c r="R77" s="80">
        <v>0</v>
      </c>
      <c r="S77" s="49">
        <v>57950</v>
      </c>
      <c r="T77" s="80">
        <v>0</v>
      </c>
      <c r="U77" s="49">
        <v>57950</v>
      </c>
      <c r="V77" s="53" t="s">
        <v>9</v>
      </c>
      <c r="W77" s="93">
        <v>46015</v>
      </c>
      <c r="X77" s="95" t="s">
        <v>51</v>
      </c>
      <c r="Y77" s="7"/>
    </row>
    <row r="78" spans="1:25" s="83" customFormat="1" ht="25.5">
      <c r="A78" s="16" t="s">
        <v>157</v>
      </c>
      <c r="B78" s="17" t="s">
        <v>158</v>
      </c>
      <c r="C78" s="49"/>
      <c r="D78" s="51"/>
      <c r="E78" s="51"/>
      <c r="F78" s="49"/>
      <c r="G78" s="49"/>
      <c r="H78" s="49"/>
      <c r="I78" s="49"/>
      <c r="J78" s="49"/>
      <c r="K78" s="49"/>
      <c r="L78" s="80"/>
      <c r="M78" s="49"/>
      <c r="N78" s="80">
        <v>100000</v>
      </c>
      <c r="O78" s="80">
        <v>100000</v>
      </c>
      <c r="P78" s="80">
        <v>0</v>
      </c>
      <c r="Q78" s="80">
        <v>100000</v>
      </c>
      <c r="R78" s="80">
        <v>0</v>
      </c>
      <c r="S78" s="80">
        <v>100000</v>
      </c>
      <c r="T78" s="80">
        <v>0</v>
      </c>
      <c r="U78" s="80">
        <v>100000</v>
      </c>
      <c r="V78" s="53" t="s">
        <v>9</v>
      </c>
      <c r="W78" s="93">
        <v>46015</v>
      </c>
      <c r="X78" s="95"/>
      <c r="Y78" s="7"/>
    </row>
    <row r="79" spans="1:25" s="83" customFormat="1" ht="73.5" customHeight="1">
      <c r="A79" s="16" t="s">
        <v>159</v>
      </c>
      <c r="B79" s="17" t="s">
        <v>160</v>
      </c>
      <c r="C79" s="49"/>
      <c r="D79" s="51"/>
      <c r="E79" s="51"/>
      <c r="F79" s="49"/>
      <c r="G79" s="49"/>
      <c r="H79" s="49"/>
      <c r="I79" s="49"/>
      <c r="J79" s="49"/>
      <c r="K79" s="49"/>
      <c r="L79" s="80"/>
      <c r="M79" s="49"/>
      <c r="N79" s="80">
        <v>97900</v>
      </c>
      <c r="O79" s="80">
        <v>97900</v>
      </c>
      <c r="P79" s="80">
        <v>0</v>
      </c>
      <c r="Q79" s="80">
        <v>97900</v>
      </c>
      <c r="R79" s="80">
        <v>0</v>
      </c>
      <c r="S79" s="80">
        <v>97900</v>
      </c>
      <c r="T79" s="80">
        <v>0</v>
      </c>
      <c r="U79" s="80">
        <v>97900</v>
      </c>
      <c r="V79" s="53" t="s">
        <v>9</v>
      </c>
      <c r="W79" s="93">
        <v>46015</v>
      </c>
      <c r="X79" s="95" t="s">
        <v>161</v>
      </c>
      <c r="Y79" s="7"/>
    </row>
    <row r="80" spans="1:25" s="87" customFormat="1" ht="73.5" customHeight="1">
      <c r="A80" s="16" t="s">
        <v>163</v>
      </c>
      <c r="B80" s="17" t="s">
        <v>164</v>
      </c>
      <c r="C80" s="49"/>
      <c r="D80" s="51"/>
      <c r="E80" s="51"/>
      <c r="F80" s="49"/>
      <c r="G80" s="49"/>
      <c r="H80" s="49"/>
      <c r="I80" s="49"/>
      <c r="J80" s="49"/>
      <c r="K80" s="49"/>
      <c r="L80" s="80"/>
      <c r="M80" s="49"/>
      <c r="N80" s="80">
        <v>30000</v>
      </c>
      <c r="O80" s="80">
        <v>30000</v>
      </c>
      <c r="P80" s="80">
        <v>0</v>
      </c>
      <c r="Q80" s="80">
        <v>30000</v>
      </c>
      <c r="R80" s="80">
        <v>0</v>
      </c>
      <c r="S80" s="80">
        <v>30000</v>
      </c>
      <c r="T80" s="80">
        <v>0</v>
      </c>
      <c r="U80" s="80">
        <v>30000</v>
      </c>
      <c r="V80" s="53" t="s">
        <v>9</v>
      </c>
      <c r="W80" s="93">
        <v>46015</v>
      </c>
      <c r="X80" s="95" t="s">
        <v>51</v>
      </c>
      <c r="Y80" s="7"/>
    </row>
    <row r="81" spans="1:25" ht="15">
      <c r="A81" s="23"/>
      <c r="B81" s="24" t="s">
        <v>58</v>
      </c>
      <c r="C81" s="51">
        <f>SUM(C47:C58)</f>
        <v>13015000</v>
      </c>
      <c r="D81" s="51">
        <f>SUM(D47:D70)</f>
        <v>1775200.0000000005</v>
      </c>
      <c r="E81" s="51">
        <f>SUM(E47:E70)</f>
        <v>14790200</v>
      </c>
      <c r="F81" s="51"/>
      <c r="G81" s="51">
        <f>SUM(G47:G73)</f>
        <v>29417329.050000001</v>
      </c>
      <c r="H81" s="51"/>
      <c r="I81" s="51">
        <f>SUM(I47:I75)</f>
        <v>26480496.050000001</v>
      </c>
      <c r="J81" s="51"/>
      <c r="K81" s="51">
        <f>SUM(K47:K76)</f>
        <v>28408763.100000001</v>
      </c>
      <c r="L81" s="76"/>
      <c r="M81" s="51">
        <f>SUM(M47:M77)</f>
        <v>28466713.100000001</v>
      </c>
      <c r="N81" s="76"/>
      <c r="O81" s="76">
        <f>SUM(O47:O80)</f>
        <v>29027994.050000001</v>
      </c>
      <c r="P81" s="76"/>
      <c r="Q81" s="76">
        <f>SUM(Q47:Q80)</f>
        <v>27027994.050000001</v>
      </c>
      <c r="R81" s="76"/>
      <c r="S81" s="76">
        <f>SUM(S47:S80)</f>
        <v>24927994.050000001</v>
      </c>
      <c r="T81" s="88"/>
      <c r="U81" s="88">
        <f>SUM(U47:U80)</f>
        <v>21827994.050000001</v>
      </c>
      <c r="V81" s="53"/>
      <c r="W81" s="93"/>
      <c r="X81" s="95"/>
      <c r="Y81" s="7"/>
    </row>
    <row r="82" spans="1:25" ht="15">
      <c r="A82" s="23"/>
      <c r="B82" s="24" t="s">
        <v>59</v>
      </c>
      <c r="C82" s="49"/>
      <c r="D82" s="49"/>
      <c r="E82" s="49"/>
      <c r="F82" s="51">
        <f>SUM(F47:F73)</f>
        <v>14627129.050000001</v>
      </c>
      <c r="G82" s="49"/>
      <c r="H82" s="51">
        <v>-2936833</v>
      </c>
      <c r="I82" s="49"/>
      <c r="J82" s="51">
        <f>SUM(J47:J76)</f>
        <v>1928267.05</v>
      </c>
      <c r="K82" s="51"/>
      <c r="L82" s="76">
        <f>SUM(L47:L77)</f>
        <v>57950</v>
      </c>
      <c r="M82" s="51"/>
      <c r="N82" s="76">
        <f>SUM(N47:N80)</f>
        <v>561280.94999999995</v>
      </c>
      <c r="O82" s="76"/>
      <c r="P82" s="76">
        <f>SUM(P47:P80)</f>
        <v>-2000000</v>
      </c>
      <c r="Q82" s="76"/>
      <c r="R82" s="76">
        <f>SUM(R47:R80)</f>
        <v>-2100000</v>
      </c>
      <c r="S82" s="76"/>
      <c r="T82" s="88">
        <f>SUM(T47:T80)</f>
        <v>-3100000</v>
      </c>
      <c r="U82" s="88"/>
      <c r="V82" s="53"/>
      <c r="W82" s="93"/>
      <c r="X82" s="95"/>
      <c r="Y82" s="7"/>
    </row>
    <row r="83" spans="1:25" ht="15.75">
      <c r="A83" s="33" t="s">
        <v>54</v>
      </c>
      <c r="B83" s="35" t="s">
        <v>53</v>
      </c>
      <c r="C83" s="49"/>
      <c r="D83" s="49"/>
      <c r="E83" s="49"/>
      <c r="F83" s="49"/>
      <c r="G83" s="49"/>
      <c r="H83" s="49"/>
      <c r="I83" s="49"/>
      <c r="J83" s="49"/>
      <c r="K83" s="49"/>
      <c r="L83" s="80"/>
      <c r="M83" s="49"/>
      <c r="N83" s="80"/>
      <c r="O83" s="80"/>
      <c r="P83" s="80"/>
      <c r="Q83" s="80"/>
      <c r="R83" s="80"/>
      <c r="S83" s="80"/>
      <c r="T83" s="80"/>
      <c r="U83" s="80"/>
      <c r="V83" s="53"/>
      <c r="W83" s="93"/>
      <c r="X83" s="95"/>
      <c r="Y83" s="7"/>
    </row>
    <row r="84" spans="1:25" ht="89.25">
      <c r="A84" s="16" t="s">
        <v>55</v>
      </c>
      <c r="B84" s="17" t="s">
        <v>52</v>
      </c>
      <c r="C84" s="49">
        <v>5000</v>
      </c>
      <c r="D84" s="49">
        <v>0</v>
      </c>
      <c r="E84" s="49">
        <v>5000</v>
      </c>
      <c r="F84" s="49">
        <v>0</v>
      </c>
      <c r="G84" s="49">
        <v>5000</v>
      </c>
      <c r="H84" s="49">
        <v>1100000</v>
      </c>
      <c r="I84" s="49">
        <v>1105000</v>
      </c>
      <c r="J84" s="49">
        <v>0</v>
      </c>
      <c r="K84" s="49">
        <v>1105000</v>
      </c>
      <c r="L84" s="80">
        <v>0</v>
      </c>
      <c r="M84" s="49">
        <v>1105000</v>
      </c>
      <c r="N84" s="80">
        <v>-1105000</v>
      </c>
      <c r="O84" s="49">
        <f>N84+M84</f>
        <v>0</v>
      </c>
      <c r="P84" s="80">
        <v>0</v>
      </c>
      <c r="Q84" s="80">
        <v>0</v>
      </c>
      <c r="R84" s="80"/>
      <c r="S84" s="80">
        <v>0</v>
      </c>
      <c r="T84" s="80"/>
      <c r="U84" s="80">
        <v>0</v>
      </c>
      <c r="V84" s="53" t="s">
        <v>9</v>
      </c>
      <c r="W84" s="93">
        <v>46015</v>
      </c>
      <c r="X84" s="95" t="s">
        <v>64</v>
      </c>
      <c r="Y84" s="7"/>
    </row>
    <row r="85" spans="1:25" ht="15">
      <c r="A85" s="23"/>
      <c r="B85" s="24" t="s">
        <v>62</v>
      </c>
      <c r="C85" s="51">
        <v>5000</v>
      </c>
      <c r="D85" s="51"/>
      <c r="E85" s="51">
        <v>5000</v>
      </c>
      <c r="F85" s="51"/>
      <c r="G85" s="51">
        <v>5000</v>
      </c>
      <c r="H85" s="51"/>
      <c r="I85" s="51">
        <v>1105000</v>
      </c>
      <c r="J85" s="51"/>
      <c r="K85" s="51">
        <v>1105000</v>
      </c>
      <c r="L85" s="76"/>
      <c r="M85" s="51">
        <v>1105000</v>
      </c>
      <c r="N85" s="76">
        <f>SUM(N84)</f>
        <v>-1105000</v>
      </c>
      <c r="O85" s="51">
        <f>M85+N85</f>
        <v>0</v>
      </c>
      <c r="P85" s="76"/>
      <c r="Q85" s="76"/>
      <c r="R85" s="76"/>
      <c r="S85" s="76"/>
      <c r="T85" s="76"/>
      <c r="U85" s="76"/>
      <c r="V85" s="53"/>
      <c r="W85" s="93"/>
      <c r="X85" s="95"/>
      <c r="Y85" s="7"/>
    </row>
    <row r="86" spans="1:25" ht="15">
      <c r="A86" s="23"/>
      <c r="B86" s="24" t="s">
        <v>63</v>
      </c>
      <c r="C86" s="49"/>
      <c r="D86" s="49"/>
      <c r="E86" s="49"/>
      <c r="F86" s="49"/>
      <c r="G86" s="49"/>
      <c r="H86" s="49">
        <v>1100000</v>
      </c>
      <c r="I86" s="49"/>
      <c r="J86" s="49"/>
      <c r="K86" s="49"/>
      <c r="L86" s="80"/>
      <c r="M86" s="49"/>
      <c r="N86" s="80"/>
      <c r="O86" s="80"/>
      <c r="P86" s="80"/>
      <c r="Q86" s="80"/>
      <c r="R86" s="80"/>
      <c r="S86" s="80"/>
      <c r="T86" s="80"/>
      <c r="U86" s="80"/>
      <c r="V86" s="53"/>
      <c r="W86" s="93"/>
      <c r="X86" s="95"/>
      <c r="Y86" s="7"/>
    </row>
    <row r="87" spans="1:25" ht="15">
      <c r="A87" s="18"/>
      <c r="B87" s="24" t="s">
        <v>25</v>
      </c>
      <c r="C87" s="51">
        <v>15330000</v>
      </c>
      <c r="D87" s="51">
        <v>1775200</v>
      </c>
      <c r="E87" s="51">
        <v>17105200</v>
      </c>
      <c r="F87" s="51">
        <f>F25+F45+F82+F86</f>
        <v>20013423.050000001</v>
      </c>
      <c r="G87" s="51">
        <f>G24+G44+G81+G85</f>
        <v>37118623.049999997</v>
      </c>
      <c r="H87" s="51">
        <v>1552476</v>
      </c>
      <c r="I87" s="51">
        <f>SUM(I24+I44+I81+I85)</f>
        <v>38671099.049999997</v>
      </c>
      <c r="J87" s="51"/>
      <c r="K87" s="51">
        <f>SUM(K24+K44+K81+K85)</f>
        <v>51040766.100000001</v>
      </c>
      <c r="L87" s="76"/>
      <c r="M87" s="51">
        <v>51289716.100000001</v>
      </c>
      <c r="N87" s="76"/>
      <c r="O87" s="76">
        <f>SUM(O24+O44+O81+O85)</f>
        <v>50760080.049999997</v>
      </c>
      <c r="P87" s="76"/>
      <c r="Q87" s="76">
        <v>52260080.049999997</v>
      </c>
      <c r="R87" s="76"/>
      <c r="S87" s="76">
        <v>50671589.049999997</v>
      </c>
      <c r="T87" s="88"/>
      <c r="U87" s="88">
        <v>50571589.049999997</v>
      </c>
      <c r="V87" s="53"/>
      <c r="W87" s="93"/>
      <c r="X87" s="95"/>
      <c r="Y87" s="7"/>
    </row>
    <row r="88" spans="1:25" ht="15">
      <c r="A88" s="18"/>
      <c r="B88" s="24" t="s">
        <v>14</v>
      </c>
      <c r="C88" s="69"/>
      <c r="D88" s="69"/>
      <c r="E88" s="69"/>
      <c r="F88" s="69"/>
      <c r="G88" s="69"/>
      <c r="H88" s="69"/>
      <c r="I88" s="69"/>
      <c r="J88" s="69">
        <f>SUM(J25+J82)</f>
        <v>2552167.0499999998</v>
      </c>
      <c r="K88" s="69"/>
      <c r="L88" s="86">
        <v>248950</v>
      </c>
      <c r="M88" s="69"/>
      <c r="N88" s="86">
        <f>SUM(N25+N45+N82+N85)</f>
        <v>-529636.05000000005</v>
      </c>
      <c r="O88" s="86"/>
      <c r="P88" s="86">
        <v>1500000</v>
      </c>
      <c r="Q88" s="86"/>
      <c r="R88" s="86">
        <v>-1588491</v>
      </c>
      <c r="S88" s="86"/>
      <c r="T88" s="124">
        <v>-100000</v>
      </c>
      <c r="U88" s="124"/>
      <c r="V88" s="104"/>
      <c r="W88" s="94"/>
      <c r="X88" s="96"/>
      <c r="Y88" s="8"/>
    </row>
    <row r="89" spans="1:25" ht="15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7"/>
    </row>
    <row r="90" spans="1:25" ht="15">
      <c r="A90" s="6"/>
      <c r="B90" s="36" t="s">
        <v>97</v>
      </c>
      <c r="C90" s="6"/>
      <c r="D90" s="6"/>
      <c r="E90" s="6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6"/>
      <c r="W90" s="6"/>
      <c r="X90" s="27" t="s">
        <v>115</v>
      </c>
      <c r="Y90" s="7"/>
    </row>
    <row r="91" spans="1: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V91" s="83"/>
      <c r="W91" s="83"/>
      <c r="X91" s="83"/>
      <c r="Y91" s="83"/>
    </row>
  </sheetData>
  <mergeCells count="9">
    <mergeCell ref="W2:X2"/>
    <mergeCell ref="W1:X1"/>
    <mergeCell ref="B3:Y3"/>
    <mergeCell ref="A4:X4"/>
    <mergeCell ref="A6:A8"/>
    <mergeCell ref="B6:B8"/>
    <mergeCell ref="V6:V8"/>
    <mergeCell ref="W6:W8"/>
    <mergeCell ref="X6:X8"/>
  </mergeCells>
  <pageMargins left="0.31496062992125984" right="0.11811023622047245" top="0.15748031496062992" bottom="0.15748031496062992" header="0.11811023622047245" footer="0.11811023622047245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17.12.2025</vt:lpstr>
      <vt:lpstr>'17.12.2025'!Область_печати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2025-12-16T12:25:35Z</cp:lastPrinted>
  <dcterms:created xsi:type="dcterms:W3CDTF">2021-11-10T12:11:01Z</dcterms:created>
  <dcterms:modified xsi:type="dcterms:W3CDTF">2025-12-18T10:07:31Z</dcterms:modified>
</cp:coreProperties>
</file>