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D:\Мої документи\Рішення\2025 рік\19.11\"/>
    </mc:Choice>
  </mc:AlternateContent>
  <xr:revisionPtr revIDLastSave="0" documentId="13_ncr:1_{CE8EADA0-8366-4D84-B8E7-8FC7ACD552AB}" xr6:coauthVersionLast="47" xr6:coauthVersionMax="47" xr10:uidLastSave="{00000000-0000-0000-0000-000000000000}"/>
  <bookViews>
    <workbookView xWindow="-120" yWindow="-120" windowWidth="29040" windowHeight="15720" xr2:uid="{00000000-000D-0000-FFFF-FFFF0000000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1'!$A$1:$F$65</definedName>
    <definedName name="_xlnm.Print_Area" localSheetId="1">'Додаток 2'!$A$1:$F$32</definedName>
    <definedName name="_xlnm.Print_Area" localSheetId="2">'Додаток 3'!$A$1:$F$70</definedName>
    <definedName name="_xlnm.Print_Area" localSheetId="3">'Додаток 4'!$A$1:$F$37</definedName>
    <definedName name="_xlnm.Print_Area" localSheetId="4">'Додаток 5'!$A$1:$F$57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5" l="1"/>
  <c r="B56" i="5"/>
  <c r="D33" i="4"/>
  <c r="B33" i="4"/>
  <c r="E68" i="3"/>
  <c r="B68" i="3"/>
  <c r="D31" i="2"/>
  <c r="B31" i="2"/>
  <c r="F43" i="5"/>
  <c r="F29" i="5"/>
  <c r="F25" i="5"/>
  <c r="F14" i="5"/>
  <c r="F19" i="5"/>
  <c r="F17" i="5"/>
  <c r="F16" i="5"/>
  <c r="E30" i="4"/>
  <c r="C30" i="4"/>
  <c r="D65" i="3"/>
  <c r="F61" i="3"/>
  <c r="F17" i="3"/>
  <c r="F29" i="3"/>
  <c r="F31" i="3"/>
  <c r="F24" i="2" l="1"/>
  <c r="F56" i="1"/>
  <c r="F39" i="5" l="1"/>
  <c r="F38" i="5"/>
  <c r="F37" i="5"/>
  <c r="F36" i="5"/>
  <c r="F35" i="5"/>
  <c r="F34" i="5"/>
  <c r="F33" i="5"/>
  <c r="F32" i="5"/>
  <c r="C52" i="5" l="1"/>
  <c r="D27" i="2"/>
  <c r="C28" i="2"/>
  <c r="C27" i="2"/>
  <c r="E60" i="1"/>
  <c r="F51" i="1"/>
  <c r="F49" i="1"/>
  <c r="D60" i="1"/>
  <c r="C60" i="1"/>
  <c r="F45" i="5" l="1"/>
  <c r="F42" i="5"/>
  <c r="F18" i="5"/>
  <c r="E65" i="3"/>
  <c r="F64" i="3"/>
  <c r="F47" i="3"/>
  <c r="F46" i="3"/>
  <c r="F45" i="3"/>
  <c r="C65" i="3" l="1"/>
  <c r="F25" i="3"/>
  <c r="F23" i="2"/>
  <c r="F55" i="1"/>
  <c r="F54" i="1"/>
  <c r="F53" i="1"/>
  <c r="F52" i="1"/>
  <c r="F39" i="1"/>
  <c r="F40" i="5" l="1"/>
  <c r="F30" i="5"/>
  <c r="E27" i="2" l="1"/>
  <c r="C61" i="1"/>
  <c r="F38" i="1"/>
  <c r="F14" i="1"/>
  <c r="E52" i="5" l="1"/>
  <c r="D52" i="5"/>
  <c r="F49" i="5"/>
  <c r="F51" i="5"/>
  <c r="F44" i="5"/>
  <c r="F28" i="5"/>
  <c r="F27" i="5"/>
  <c r="F26" i="5"/>
  <c r="F24" i="5"/>
  <c r="F23" i="5"/>
  <c r="F22" i="5"/>
  <c r="F52" i="5" l="1"/>
  <c r="D30" i="4"/>
  <c r="F29" i="4"/>
  <c r="F28" i="4"/>
  <c r="F27" i="4"/>
  <c r="F26" i="4"/>
  <c r="F25" i="4"/>
  <c r="F24" i="4"/>
  <c r="F23" i="4"/>
  <c r="F22" i="4"/>
  <c r="F21" i="4"/>
  <c r="F20" i="4"/>
  <c r="F19" i="4"/>
  <c r="F18" i="4"/>
  <c r="F17" i="4"/>
  <c r="F16" i="4"/>
  <c r="F15" i="4"/>
  <c r="F14" i="4"/>
  <c r="F13" i="4"/>
  <c r="F12" i="4"/>
  <c r="F63" i="3"/>
  <c r="F62" i="3"/>
  <c r="F60" i="3"/>
  <c r="F58" i="3"/>
  <c r="F57" i="3"/>
  <c r="F56" i="3"/>
  <c r="F55" i="3"/>
  <c r="F54" i="3"/>
  <c r="F53" i="3"/>
  <c r="F52" i="3"/>
  <c r="F50" i="3"/>
  <c r="F49" i="3"/>
  <c r="F48" i="3"/>
  <c r="F44" i="3"/>
  <c r="F43" i="3"/>
  <c r="F42" i="3"/>
  <c r="F41" i="3"/>
  <c r="F40" i="3"/>
  <c r="F38" i="3"/>
  <c r="F37" i="3"/>
  <c r="F36" i="3"/>
  <c r="F35" i="3"/>
  <c r="F34" i="3"/>
  <c r="F33" i="3"/>
  <c r="F32" i="3"/>
  <c r="F30" i="3"/>
  <c r="F28" i="3"/>
  <c r="F27" i="3"/>
  <c r="F24" i="3"/>
  <c r="F23" i="3"/>
  <c r="F22" i="3"/>
  <c r="F21" i="3"/>
  <c r="F20" i="3"/>
  <c r="F19" i="3"/>
  <c r="F18" i="3"/>
  <c r="F16" i="3"/>
  <c r="F15" i="3"/>
  <c r="F14" i="3"/>
  <c r="F13" i="3"/>
  <c r="F12" i="3"/>
  <c r="F11" i="3"/>
  <c r="E28" i="2"/>
  <c r="D28" i="2"/>
  <c r="F26" i="2"/>
  <c r="F21" i="2"/>
  <c r="F15" i="2"/>
  <c r="F11" i="2"/>
  <c r="E61" i="1"/>
  <c r="D61" i="1"/>
  <c r="F27" i="1"/>
  <c r="F65" i="3" l="1"/>
  <c r="F28" i="2"/>
  <c r="F30" i="4"/>
  <c r="F27" i="2"/>
  <c r="D4" i="5"/>
  <c r="D3" i="5"/>
  <c r="D2" i="5"/>
  <c r="C4" i="4"/>
  <c r="C3" i="4"/>
  <c r="C2" i="4"/>
  <c r="D4" i="3"/>
  <c r="D3" i="3"/>
  <c r="D2" i="3"/>
  <c r="D4" i="2"/>
  <c r="D3" i="2"/>
  <c r="D2" i="2"/>
  <c r="F11" i="1"/>
  <c r="F12" i="1"/>
  <c r="F13" i="1"/>
  <c r="F15" i="1"/>
  <c r="F16" i="1"/>
  <c r="F17" i="1"/>
  <c r="F18" i="1"/>
  <c r="F19" i="1"/>
  <c r="F20" i="1"/>
  <c r="F21" i="1"/>
  <c r="F22" i="1"/>
  <c r="F23" i="1"/>
  <c r="F24" i="1"/>
  <c r="F25" i="1"/>
  <c r="F26" i="1"/>
  <c r="F28" i="1"/>
  <c r="F29" i="1"/>
  <c r="F30" i="1"/>
  <c r="F31" i="1"/>
  <c r="F32" i="1"/>
  <c r="F33" i="1"/>
  <c r="F34" i="1"/>
  <c r="F35" i="1"/>
  <c r="F36" i="1"/>
  <c r="F37" i="1"/>
  <c r="F40" i="1"/>
  <c r="F41" i="1"/>
  <c r="F42" i="1"/>
  <c r="F43" i="1"/>
  <c r="F44" i="1"/>
  <c r="F45" i="1"/>
  <c r="F46" i="1"/>
  <c r="F47" i="1"/>
  <c r="F48" i="1"/>
  <c r="F50" i="1"/>
  <c r="F57" i="1"/>
  <c r="F58" i="1"/>
  <c r="F59" i="1"/>
  <c r="F60" i="1"/>
  <c r="F61" i="1"/>
</calcChain>
</file>

<file path=xl/sharedStrings.xml><?xml version="1.0" encoding="utf-8"?>
<sst xmlns="http://schemas.openxmlformats.org/spreadsheetml/2006/main" count="408" uniqueCount="326">
  <si>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</si>
  <si>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</si>
  <si>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</si>
  <si>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</si>
  <si>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</si>
  <si>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</si>
  <si>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</si>
  <si>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</si>
  <si>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</si>
  <si>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</si>
  <si>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</si>
  <si>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</si>
  <si>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</si>
  <si>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</si>
  <si>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</si>
  <si>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</si>
  <si>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</si>
  <si>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</si>
  <si>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</si>
  <si>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</si>
  <si>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</si>
  <si>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</si>
  <si>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</si>
  <si>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</si>
  <si>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</si>
  <si>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</si>
  <si>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</si>
  <si>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</si>
  <si>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</si>
  <si>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</si>
  <si>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</si>
  <si>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</si>
  <si>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</si>
  <si>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</si>
  <si>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</si>
  <si>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</si>
  <si>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</si>
  <si>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</si>
  <si>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</si>
  <si>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</si>
  <si>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</si>
  <si>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</si>
  <si>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</si>
  <si>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</si>
  <si>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</si>
  <si>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</si>
  <si>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</si>
  <si>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</si>
  <si>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</si>
  <si>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</si>
  <si>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</si>
  <si>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</si>
  <si>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</si>
  <si>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</si>
  <si>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</si>
  <si>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</si>
  <si>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</si>
  <si>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</si>
  <si>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</si>
  <si>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</si>
  <si>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</si>
  <si>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</si>
  <si>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</si>
  <si>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</si>
  <si>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</si>
  <si>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</si>
  <si>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</si>
  <si>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</si>
  <si>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</si>
  <si>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</si>
  <si>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</si>
  <si>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</si>
  <si>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</si>
  <si>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</si>
  <si>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</si>
  <si>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</si>
  <si>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</si>
  <si>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</si>
  <si>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</si>
  <si>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</si>
  <si>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</si>
  <si>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</si>
  <si>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</si>
  <si>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</si>
  <si>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</si>
  <si>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</si>
  <si>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</si>
  <si>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</si>
  <si>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</si>
  <si>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</si>
  <si>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</si>
  <si>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</si>
  <si>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</si>
  <si>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</si>
  <si>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</si>
  <si>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</si>
  <si>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</si>
  <si>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</si>
  <si>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</si>
  <si>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</si>
  <si>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</si>
  <si>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</si>
  <si>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</si>
  <si>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</si>
  <si>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</si>
  <si>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</si>
  <si>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</si>
  <si>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Додаток 3</t>
  </si>
  <si>
    <t>Аналіз виконання видатків загального фонду</t>
  </si>
  <si>
    <t>Додаток 2</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</si>
  <si>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</si>
  <si>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</si>
  <si>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</si>
  <si>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</si>
  <si>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</si>
  <si>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</si>
  <si>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</si>
  <si>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</si>
  <si>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</si>
  <si>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</si>
  <si>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</si>
  <si>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</si>
  <si>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</si>
  <si>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</si>
  <si>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</si>
  <si>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</si>
  <si>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</si>
  <si>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</si>
  <si>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</si>
  <si>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</si>
  <si>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</si>
  <si>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</si>
  <si>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</si>
  <si>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</si>
  <si>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</si>
  <si>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</si>
  <si>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</si>
  <si>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</si>
  <si>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</si>
  <si>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</si>
  <si>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</si>
  <si>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</si>
  <si>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</si>
  <si>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</si>
  <si>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</si>
  <si>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</si>
  <si>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</si>
  <si>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</si>
  <si>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</si>
  <si>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</si>
  <si>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</si>
  <si>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</si>
  <si>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</si>
  <si>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</si>
  <si>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</si>
  <si>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</si>
  <si>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</si>
  <si>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</si>
  <si>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</si>
  <si>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</si>
  <si>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</si>
  <si>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</si>
  <si>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</si>
  <si>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</si>
  <si>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</si>
  <si>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</si>
  <si>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</si>
  <si>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</si>
  <si>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</si>
  <si>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</si>
  <si>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</si>
  <si>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</si>
  <si>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</si>
  <si>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</si>
  <si>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</si>
  <si>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</si>
  <si>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</si>
  <si>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</si>
  <si>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</si>
  <si>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</si>
  <si>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</si>
  <si>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</si>
  <si>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</si>
  <si>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</si>
  <si>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</si>
  <si>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</si>
  <si>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</si>
  <si>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</si>
  <si>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</si>
  <si>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</si>
  <si>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</si>
  <si>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</si>
  <si>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</si>
  <si>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</si>
  <si>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</si>
  <si>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</si>
  <si>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</si>
  <si>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</si>
  <si>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</si>
  <si>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</si>
  <si>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</si>
  <si>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</si>
  <si>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</si>
  <si>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</si>
  <si>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</si>
  <si>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</si>
  <si>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</si>
  <si>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</si>
  <si>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</si>
  <si>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</si>
  <si>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</si>
  <si>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</si>
  <si>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</si>
  <si>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</si>
  <si>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</si>
  <si>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</si>
  <si>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</si>
  <si>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</si>
  <si>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</si>
  <si>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</si>
  <si>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</si>
  <si>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</si>
  <si>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</si>
  <si>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</si>
  <si>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</si>
  <si>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</si>
  <si>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</si>
  <si>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</si>
  <si>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</si>
  <si>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</si>
  <si>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</si>
  <si>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</si>
  <si>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</si>
  <si>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</si>
  <si>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</si>
  <si>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</si>
  <si>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</si>
  <si>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</si>
  <si>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</si>
  <si>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</si>
  <si>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</si>
  <si>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</si>
  <si>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</si>
  <si>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</si>
  <si>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Додаток 4</t>
  </si>
  <si>
    <t>Додаток 5</t>
  </si>
  <si>
    <t>Аналіз виконання видатків спеціального фонду</t>
  </si>
  <si>
    <t>грн</t>
  </si>
  <si>
    <t>Будівництво освітніх установ та закладів</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</si>
  <si>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</si>
  <si>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</si>
  <si>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</si>
  <si>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Субвенція з місцевого бюджету за рахунок залишку коштів освітньої субвенції, що утворився на початок бюджетного періоду</t>
  </si>
  <si>
    <t>0113112</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</si>
  <si>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</si>
  <si>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</si>
  <si>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</si>
  <si>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0613133</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</si>
  <si>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</si>
  <si>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</si>
  <si>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</si>
  <si>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</si>
  <si>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</si>
  <si>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0613210</t>
  </si>
  <si>
    <t>Організація та проведення громадських робіт</t>
  </si>
  <si>
    <t>Забезпечення діяльності музеїв і виставок</t>
  </si>
  <si>
    <t>План на 2025 рік</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</si>
  <si>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</si>
  <si>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</si>
  <si>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</si>
  <si>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</si>
  <si>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</si>
  <si>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</si>
  <si>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</si>
  <si>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</si>
  <si>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0611200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</si>
  <si>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</si>
  <si>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</si>
  <si>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</si>
  <si>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</si>
  <si>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Реверсна дотація</t>
  </si>
  <si>
    <t>0116091</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</si>
  <si>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</si>
  <si>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</si>
  <si>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</si>
  <si>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</si>
  <si>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</si>
  <si>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</si>
  <si>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</si>
  <si>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</si>
  <si>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0611261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</si>
  <si>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t>
  </si>
  <si>
    <t>0611300</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</si>
  <si>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</si>
  <si>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</si>
  <si>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0612170</t>
  </si>
  <si>
    <t>Будівництво закладів охорони здоров`я</t>
  </si>
  <si>
    <t>Надходження коштів від Державного фонду дорогоцінних металів і дорогоцінного каміння</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</si>
  <si>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</si>
  <si>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0116071</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</si>
  <si>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</si>
  <si>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</si>
  <si>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0611273</t>
  </si>
  <si>
    <t>0611274</t>
  </si>
  <si>
    <t>за 9 місяців 2025 року</t>
  </si>
  <si>
    <t>План на 9 місяців 2025 року</t>
  </si>
  <si>
    <t>Фактичне виконанння за 9 місяців 2025 року</t>
  </si>
  <si>
    <t>за 9 місяців 2025року за програмною класифікацією видатків</t>
  </si>
  <si>
    <t>за 9 місяців 2025 року за економічною класифікацією видатків</t>
  </si>
  <si>
    <t>за 9 місяців 2025 року за програмною класифікацією видатків</t>
  </si>
  <si>
    <t xml:space="preserve">План на 9 місяців 2025 року </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</si>
  <si>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t>
  </si>
  <si>
    <t>Субвенція з державного бюджету місцевим бюджетам на реалізацію проектів в рамках Програми відновлення України ІІІ</t>
  </si>
  <si>
    <t>0615062</t>
  </si>
  <si>
    <t>Підтримка спорту вищих досягнень та організацій, які здійснюють фізкультурно-спортивну діяльність в регіоні</t>
  </si>
  <si>
    <t>0113210</t>
  </si>
  <si>
    <t>0113225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</si>
  <si>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t>
  </si>
  <si>
    <t>0117367</t>
  </si>
  <si>
    <t>Реалізація проектів у рамках Програми відновлення України ІІІ</t>
  </si>
  <si>
    <t>0611501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</si>
  <si>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t>
  </si>
  <si>
    <t xml:space="preserve">до  рішення </t>
  </si>
  <si>
    <t>Секетар міської ради</t>
  </si>
  <si>
    <t>Олег БАБІЙ</t>
  </si>
  <si>
    <t>від 19 листопада 2025 року № 2983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</si>
</sst>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indexed="4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2">
    <xf numFmtId="0" fontId="0" fillId="0" borderId="0"/>
    <xf numFmtId="0" fontId="6" fillId="0" borderId="0"/>
    <xf numFmtId="0" fontId="5" fillId="0" borderId="0"/>
    <xf numFmtId="0" fontId="5" fillId="0" borderId="0"/>
    <xf numFmtId="0" fontId="5" fillId="0" borderId="0"/>
    <xf numFmtId="0" fontId="7" fillId="0" borderId="0"/>
    <xf numFmtId="0" fontId="6" fillId="0" borderId="0"/>
    <xf numFmtId="0" fontId="6" fillId="0" borderId="0"/>
    <xf numFmtId="0" fontId="4" fillId="0" borderId="0"/>
    <xf numFmtId="0" fontId="3" fillId="0" borderId="0"/>
    <xf numFmtId="0" fontId="2" fillId="0" borderId="0"/>
    <xf numFmtId="0" fontId="1" fillId="0" borderId="0"/>
  </cellStyleXfs>
  <cellXfs count="107">
    <xf numFmtId="0" fontId="0" fillId="0" borderId="0" xfId="0"/>
    <xf numFmtId="0" fontId="10" fillId="0" borderId="0" xfId="0" applyFont="1" applyAlignment="1">
      <alignment horizontal="center"/>
    </xf>
    <xf numFmtId="0" fontId="8" fillId="0" borderId="0" xfId="0" applyFont="1"/>
    <xf numFmtId="4" fontId="8" fillId="0" borderId="0" xfId="0" applyNumberFormat="1" applyFont="1"/>
    <xf numFmtId="0" fontId="9" fillId="0" borderId="0" xfId="0" applyFont="1" applyAlignment="1">
      <alignment horizontal="center"/>
    </xf>
    <xf numFmtId="4" fontId="9" fillId="0" borderId="0" xfId="0" applyNumberFormat="1" applyFont="1" applyAlignment="1">
      <alignment horizontal="center"/>
    </xf>
    <xf numFmtId="4" fontId="11" fillId="0" borderId="0" xfId="0" applyNumberFormat="1" applyFont="1"/>
    <xf numFmtId="0" fontId="15" fillId="0" borderId="0" xfId="0" applyFont="1" applyAlignment="1">
      <alignment horizontal="center"/>
    </xf>
    <xf numFmtId="0" fontId="8" fillId="0" borderId="0" xfId="0" applyFont="1" applyAlignment="1">
      <alignment horizontal="center"/>
    </xf>
    <xf numFmtId="0" fontId="8" fillId="0" borderId="0" xfId="0" applyFont="1" applyAlignment="1">
      <alignment wrapText="1"/>
    </xf>
    <xf numFmtId="0" fontId="9" fillId="0" borderId="0" xfId="0" applyFont="1" applyAlignment="1">
      <alignment horizontal="center" wrapText="1"/>
    </xf>
    <xf numFmtId="4" fontId="8" fillId="0" borderId="0" xfId="0" applyNumberFormat="1" applyFont="1" applyAlignment="1">
      <alignment horizontal="right"/>
    </xf>
    <xf numFmtId="4" fontId="8" fillId="0" borderId="0" xfId="0" applyNumberFormat="1" applyFont="1" applyAlignment="1">
      <alignment horizontal="left"/>
    </xf>
    <xf numFmtId="4" fontId="14" fillId="0" borderId="0" xfId="0" applyNumberFormat="1" applyFont="1"/>
    <xf numFmtId="0" fontId="14" fillId="0" borderId="0" xfId="0" applyFont="1"/>
    <xf numFmtId="0" fontId="14" fillId="0" borderId="0" xfId="0" applyFont="1" applyAlignment="1">
      <alignment wrapText="1"/>
    </xf>
    <xf numFmtId="0" fontId="14" fillId="0" borderId="0" xfId="0" applyFont="1" applyAlignment="1">
      <alignment horizontal="left"/>
    </xf>
    <xf numFmtId="0" fontId="13" fillId="0" borderId="0" xfId="7" applyFont="1" applyAlignment="1">
      <alignment horizontal="center"/>
    </xf>
    <xf numFmtId="0" fontId="12" fillId="0" borderId="1" xfId="7" applyFont="1" applyBorder="1" applyAlignment="1">
      <alignment vertical="center" wrapText="1"/>
    </xf>
    <xf numFmtId="4" fontId="12" fillId="0" borderId="1" xfId="7" applyNumberFormat="1" applyFont="1" applyBorder="1" applyAlignment="1">
      <alignment vertical="center"/>
    </xf>
    <xf numFmtId="4" fontId="12" fillId="0" borderId="0" xfId="7" applyNumberFormat="1" applyFont="1" applyAlignment="1">
      <alignment vertical="center"/>
    </xf>
    <xf numFmtId="0" fontId="13" fillId="0" borderId="8" xfId="7" applyFont="1" applyBorder="1" applyAlignment="1">
      <alignment horizontal="center" vertical="center"/>
    </xf>
    <xf numFmtId="0" fontId="13" fillId="0" borderId="9" xfId="7" applyFont="1" applyBorder="1" applyAlignment="1">
      <alignment vertical="center" wrapText="1"/>
    </xf>
    <xf numFmtId="4" fontId="13" fillId="0" borderId="9" xfId="7" applyNumberFormat="1" applyFont="1" applyBorder="1" applyAlignment="1">
      <alignment vertical="center"/>
    </xf>
    <xf numFmtId="0" fontId="12" fillId="0" borderId="3" xfId="7" applyFont="1" applyBorder="1" applyAlignment="1">
      <alignment vertical="center" wrapText="1"/>
    </xf>
    <xf numFmtId="4" fontId="12" fillId="0" borderId="3" xfId="7" applyNumberFormat="1" applyFont="1" applyBorder="1" applyAlignment="1">
      <alignment vertical="center"/>
    </xf>
    <xf numFmtId="0" fontId="12" fillId="0" borderId="6" xfId="7" applyFont="1" applyBorder="1" applyAlignment="1">
      <alignment horizontal="center" vertical="center"/>
    </xf>
    <xf numFmtId="4" fontId="13" fillId="2" borderId="7" xfId="7" applyNumberFormat="1" applyFont="1" applyFill="1" applyBorder="1" applyAlignment="1">
      <alignment vertical="center"/>
    </xf>
    <xf numFmtId="0" fontId="12" fillId="0" borderId="4" xfId="7" applyFont="1" applyBorder="1" applyAlignment="1">
      <alignment horizontal="center" vertical="center"/>
    </xf>
    <xf numFmtId="0" fontId="12" fillId="0" borderId="15" xfId="7" applyFont="1" applyBorder="1" applyAlignment="1">
      <alignment horizontal="center" vertical="center"/>
    </xf>
    <xf numFmtId="0" fontId="12" fillId="0" borderId="16" xfId="7" applyFont="1" applyBorder="1" applyAlignment="1">
      <alignment vertical="center" wrapText="1"/>
    </xf>
    <xf numFmtId="4" fontId="12" fillId="0" borderId="16" xfId="7" applyNumberFormat="1" applyFont="1" applyBorder="1" applyAlignment="1">
      <alignment vertical="center"/>
    </xf>
    <xf numFmtId="0" fontId="8" fillId="0" borderId="0" xfId="0" applyFont="1" applyAlignment="1">
      <alignment horizontal="left" indent="3"/>
    </xf>
    <xf numFmtId="0" fontId="16" fillId="0" borderId="8" xfId="0" applyFont="1" applyBorder="1" applyAlignment="1">
      <alignment horizontal="center" vertical="center"/>
    </xf>
    <xf numFmtId="0" fontId="16" fillId="0" borderId="9" xfId="0" applyFont="1" applyBorder="1" applyAlignment="1">
      <alignment horizontal="center" vertical="center" wrapText="1"/>
    </xf>
    <xf numFmtId="4" fontId="16" fillId="0" borderId="9" xfId="0" applyNumberFormat="1" applyFont="1" applyBorder="1" applyAlignment="1">
      <alignment horizontal="center" vertical="center" wrapText="1"/>
    </xf>
    <xf numFmtId="4" fontId="16" fillId="0" borderId="10" xfId="0" applyNumberFormat="1" applyFont="1" applyBorder="1" applyAlignment="1">
      <alignment horizontal="center" vertical="center" wrapText="1"/>
    </xf>
    <xf numFmtId="0" fontId="17" fillId="0" borderId="0" xfId="0" applyFont="1"/>
    <xf numFmtId="0" fontId="17" fillId="0" borderId="0" xfId="0" applyFont="1" applyAlignment="1">
      <alignment horizontal="center"/>
    </xf>
    <xf numFmtId="0" fontId="17" fillId="0" borderId="0" xfId="0" applyFont="1" applyAlignment="1">
      <alignment wrapText="1"/>
    </xf>
    <xf numFmtId="4" fontId="17" fillId="0" borderId="0" xfId="0" applyNumberFormat="1" applyFont="1"/>
    <xf numFmtId="0" fontId="16" fillId="0" borderId="0" xfId="0" applyFont="1"/>
    <xf numFmtId="0" fontId="16" fillId="0" borderId="0" xfId="0" applyFont="1" applyAlignment="1">
      <alignment wrapText="1"/>
    </xf>
    <xf numFmtId="4" fontId="16" fillId="0" borderId="0" xfId="0" applyNumberFormat="1" applyFont="1"/>
    <xf numFmtId="0" fontId="16" fillId="0" borderId="0" xfId="0" applyFont="1" applyAlignment="1">
      <alignment horizontal="left"/>
    </xf>
    <xf numFmtId="0" fontId="19" fillId="0" borderId="8"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10" xfId="7" applyFont="1" applyBorder="1" applyAlignment="1">
      <alignment horizontal="center" vertical="center" wrapText="1"/>
    </xf>
    <xf numFmtId="49" fontId="12" fillId="0" borderId="4" xfId="7" applyNumberFormat="1" applyFont="1" applyBorder="1" applyAlignment="1">
      <alignment horizontal="center" vertical="center"/>
    </xf>
    <xf numFmtId="4" fontId="18" fillId="0" borderId="0" xfId="7" applyNumberFormat="1" applyFont="1" applyAlignment="1">
      <alignment vertical="center"/>
    </xf>
    <xf numFmtId="4" fontId="13" fillId="2" borderId="17" xfId="7" applyNumberFormat="1" applyFont="1" applyFill="1" applyBorder="1" applyAlignment="1">
      <alignment vertical="center"/>
    </xf>
    <xf numFmtId="4" fontId="13" fillId="2" borderId="20" xfId="7" applyNumberFormat="1" applyFont="1" applyFill="1" applyBorder="1" applyAlignment="1">
      <alignment vertical="center"/>
    </xf>
    <xf numFmtId="0" fontId="8" fillId="0" borderId="4" xfId="0" applyFont="1" applyBorder="1" applyAlignment="1">
      <alignment horizontal="center" vertical="center"/>
    </xf>
    <xf numFmtId="0" fontId="8" fillId="0" borderId="1" xfId="0" applyFont="1" applyBorder="1" applyAlignment="1">
      <alignment vertical="center" wrapText="1"/>
    </xf>
    <xf numFmtId="4" fontId="8" fillId="0" borderId="1" xfId="0" applyNumberFormat="1" applyFont="1" applyBorder="1" applyAlignment="1">
      <alignment vertical="center"/>
    </xf>
    <xf numFmtId="4" fontId="9" fillId="2" borderId="5" xfId="0" applyNumberFormat="1" applyFont="1" applyFill="1" applyBorder="1" applyAlignment="1">
      <alignment vertical="center"/>
    </xf>
    <xf numFmtId="0" fontId="8" fillId="0" borderId="6" xfId="0" applyFont="1" applyBorder="1" applyAlignment="1">
      <alignment horizontal="center" vertical="center"/>
    </xf>
    <xf numFmtId="0" fontId="8" fillId="0" borderId="3" xfId="0" applyFont="1" applyBorder="1" applyAlignment="1">
      <alignment vertical="center" wrapText="1"/>
    </xf>
    <xf numFmtId="0" fontId="8" fillId="0" borderId="11" xfId="0" applyFont="1" applyBorder="1" applyAlignment="1">
      <alignment horizontal="center" vertical="center"/>
    </xf>
    <xf numFmtId="0" fontId="8" fillId="0" borderId="2" xfId="0" applyFont="1" applyBorder="1" applyAlignment="1">
      <alignment vertical="center" wrapText="1"/>
    </xf>
    <xf numFmtId="0" fontId="8" fillId="0" borderId="8" xfId="0" applyFont="1" applyBorder="1" applyAlignment="1">
      <alignment horizontal="center" vertical="center"/>
    </xf>
    <xf numFmtId="0" fontId="9" fillId="0" borderId="9" xfId="0" applyFont="1" applyBorder="1" applyAlignment="1">
      <alignment vertical="center" wrapText="1"/>
    </xf>
    <xf numFmtId="0" fontId="8" fillId="0" borderId="18" xfId="0" applyFont="1" applyBorder="1" applyAlignment="1">
      <alignment horizontal="center" vertical="center"/>
    </xf>
    <xf numFmtId="0" fontId="9" fillId="0" borderId="19" xfId="0" applyFont="1" applyBorder="1" applyAlignment="1">
      <alignment vertical="center" wrapText="1"/>
    </xf>
    <xf numFmtId="4" fontId="8" fillId="0" borderId="3" xfId="0" applyNumberFormat="1" applyFont="1" applyBorder="1" applyAlignment="1">
      <alignment vertical="center"/>
    </xf>
    <xf numFmtId="4" fontId="9" fillId="2" borderId="7" xfId="0" applyNumberFormat="1" applyFont="1" applyFill="1" applyBorder="1" applyAlignment="1">
      <alignment vertical="center"/>
    </xf>
    <xf numFmtId="4" fontId="8" fillId="0" borderId="2" xfId="0" applyNumberFormat="1" applyFont="1" applyBorder="1" applyAlignment="1">
      <alignment vertical="center"/>
    </xf>
    <xf numFmtId="4" fontId="9" fillId="0" borderId="9" xfId="0" applyNumberFormat="1" applyFont="1" applyBorder="1" applyAlignment="1">
      <alignment vertical="center"/>
    </xf>
    <xf numFmtId="4" fontId="9" fillId="2" borderId="10" xfId="0" applyNumberFormat="1" applyFont="1" applyFill="1" applyBorder="1" applyAlignment="1">
      <alignment vertical="center"/>
    </xf>
    <xf numFmtId="4" fontId="9" fillId="0" borderId="19" xfId="0" applyNumberFormat="1" applyFont="1" applyBorder="1" applyAlignment="1">
      <alignment vertical="center"/>
    </xf>
    <xf numFmtId="4" fontId="9" fillId="2" borderId="20" xfId="0" applyNumberFormat="1" applyFont="1" applyFill="1" applyBorder="1" applyAlignment="1">
      <alignment vertical="center"/>
    </xf>
    <xf numFmtId="4" fontId="9" fillId="0" borderId="23" xfId="0" applyNumberFormat="1" applyFont="1" applyBorder="1" applyAlignment="1">
      <alignment vertical="center"/>
    </xf>
    <xf numFmtId="4" fontId="9" fillId="2" borderId="23" xfId="0" applyNumberFormat="1" applyFont="1" applyFill="1" applyBorder="1" applyAlignment="1">
      <alignment vertical="center"/>
    </xf>
    <xf numFmtId="0" fontId="9" fillId="0" borderId="22" xfId="0" applyFont="1" applyBorder="1" applyAlignment="1">
      <alignment vertical="center" wrapText="1"/>
    </xf>
    <xf numFmtId="4" fontId="9" fillId="0" borderId="24" xfId="0" applyNumberFormat="1" applyFont="1" applyBorder="1" applyAlignment="1">
      <alignment vertical="center"/>
    </xf>
    <xf numFmtId="4" fontId="9" fillId="0" borderId="25" xfId="0" applyNumberFormat="1" applyFont="1" applyBorder="1" applyAlignment="1">
      <alignment vertical="center"/>
    </xf>
    <xf numFmtId="4" fontId="9" fillId="2" borderId="25" xfId="0" applyNumberFormat="1" applyFont="1" applyFill="1" applyBorder="1" applyAlignment="1">
      <alignment vertical="center"/>
    </xf>
    <xf numFmtId="0" fontId="8" fillId="0" borderId="16" xfId="0" applyFont="1" applyBorder="1" applyAlignment="1">
      <alignment vertical="center" wrapText="1"/>
    </xf>
    <xf numFmtId="4" fontId="8" fillId="0" borderId="16" xfId="0" applyNumberFormat="1" applyFont="1" applyBorder="1" applyAlignment="1">
      <alignment vertical="center"/>
    </xf>
    <xf numFmtId="0" fontId="8" fillId="0" borderId="15" xfId="0" applyFont="1" applyBorder="1" applyAlignment="1">
      <alignment horizontal="center" vertical="center"/>
    </xf>
    <xf numFmtId="0" fontId="12" fillId="0" borderId="12" xfId="7" applyFont="1" applyBorder="1" applyAlignment="1">
      <alignment horizontal="center" vertical="center"/>
    </xf>
    <xf numFmtId="0" fontId="12" fillId="0" borderId="13" xfId="7" applyFont="1" applyBorder="1" applyAlignment="1">
      <alignment vertical="center" wrapText="1"/>
    </xf>
    <xf numFmtId="4" fontId="12" fillId="0" borderId="13" xfId="7" applyNumberFormat="1" applyFont="1" applyBorder="1" applyAlignment="1">
      <alignment vertical="center"/>
    </xf>
    <xf numFmtId="4" fontId="13" fillId="2" borderId="14" xfId="7" applyNumberFormat="1" applyFont="1" applyFill="1" applyBorder="1" applyAlignment="1">
      <alignment vertical="center"/>
    </xf>
    <xf numFmtId="4" fontId="13" fillId="2" borderId="5" xfId="7" applyNumberFormat="1" applyFont="1" applyFill="1" applyBorder="1" applyAlignment="1">
      <alignment vertical="center"/>
    </xf>
    <xf numFmtId="0" fontId="12" fillId="0" borderId="11" xfId="7" applyFont="1" applyBorder="1" applyAlignment="1">
      <alignment horizontal="center" vertical="center"/>
    </xf>
    <xf numFmtId="0" fontId="12" fillId="0" borderId="2" xfId="7" applyFont="1" applyBorder="1" applyAlignment="1">
      <alignment vertical="center" wrapText="1"/>
    </xf>
    <xf numFmtId="4" fontId="12" fillId="0" borderId="2" xfId="7" applyNumberFormat="1" applyFont="1" applyBorder="1" applyAlignment="1">
      <alignment vertical="center"/>
    </xf>
    <xf numFmtId="4" fontId="13" fillId="2" borderId="10" xfId="7" applyNumberFormat="1" applyFont="1" applyFill="1" applyBorder="1" applyAlignment="1">
      <alignment vertical="center"/>
    </xf>
    <xf numFmtId="4" fontId="13" fillId="2" borderId="21" xfId="7" applyNumberFormat="1" applyFont="1" applyFill="1" applyBorder="1" applyAlignment="1">
      <alignment vertical="center"/>
    </xf>
    <xf numFmtId="0" fontId="12" fillId="0" borderId="8" xfId="7" applyFont="1" applyBorder="1" applyAlignment="1">
      <alignment horizontal="center" vertical="center"/>
    </xf>
    <xf numFmtId="4" fontId="13" fillId="0" borderId="26" xfId="7" applyNumberFormat="1" applyFont="1" applyBorder="1" applyAlignment="1">
      <alignment vertical="center"/>
    </xf>
    <xf numFmtId="49" fontId="12" fillId="0" borderId="6" xfId="7" applyNumberFormat="1"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vertical="center" wrapText="1"/>
    </xf>
    <xf numFmtId="4" fontId="8" fillId="0" borderId="13" xfId="0" applyNumberFormat="1" applyFont="1" applyBorder="1" applyAlignment="1">
      <alignment vertical="center"/>
    </xf>
    <xf numFmtId="4" fontId="9" fillId="2" borderId="14" xfId="0" applyNumberFormat="1" applyFont="1" applyFill="1" applyBorder="1" applyAlignment="1">
      <alignment vertical="center"/>
    </xf>
    <xf numFmtId="4" fontId="9" fillId="2" borderId="17" xfId="0" applyNumberFormat="1" applyFont="1" applyFill="1" applyBorder="1" applyAlignment="1">
      <alignment vertical="center"/>
    </xf>
    <xf numFmtId="0" fontId="19" fillId="0" borderId="27" xfId="7" applyFont="1" applyBorder="1" applyAlignment="1">
      <alignment horizontal="center" vertical="center" wrapText="1"/>
    </xf>
    <xf numFmtId="0" fontId="19" fillId="0" borderId="28" xfId="7" applyFont="1" applyBorder="1" applyAlignment="1">
      <alignment horizontal="center" vertical="center" wrapText="1"/>
    </xf>
    <xf numFmtId="0" fontId="19" fillId="0" borderId="29" xfId="7" applyFont="1" applyBorder="1" applyAlignment="1">
      <alignment horizontal="center" vertical="center" wrapText="1"/>
    </xf>
    <xf numFmtId="0" fontId="13" fillId="0" borderId="18" xfId="7" applyFont="1" applyBorder="1" applyAlignment="1">
      <alignment horizontal="center" vertical="center"/>
    </xf>
    <xf numFmtId="0" fontId="13" fillId="0" borderId="19" xfId="7" applyFont="1" applyBorder="1" applyAlignment="1">
      <alignment vertical="center" wrapText="1"/>
    </xf>
    <xf numFmtId="4" fontId="13" fillId="0" borderId="19" xfId="7" applyNumberFormat="1" applyFont="1" applyBorder="1" applyAlignment="1">
      <alignment vertical="center"/>
    </xf>
    <xf numFmtId="0" fontId="12" fillId="0" borderId="1" xfId="7" applyFont="1" applyBorder="1" applyAlignment="1">
      <alignment horizontal="left" vertical="center" wrapText="1"/>
    </xf>
    <xf numFmtId="49" fontId="8" fillId="0" borderId="4" xfId="0" applyNumberFormat="1" applyFont="1" applyBorder="1" applyAlignment="1">
      <alignment horizontal="center" vertical="center"/>
    </xf>
    <xf numFmtId="0" fontId="10" fillId="0" borderId="0" xfId="0" applyFont="1" applyAlignment="1">
      <alignment horizontal="center"/>
    </xf>
  </cellXfs>
  <cellStyles count="12">
    <cellStyle name="Звичайний" xfId="0" builtinId="0"/>
    <cellStyle name="Звичайний 2" xfId="7" xr:uid="{00000000-0005-0000-0000-000000000000}"/>
    <cellStyle name="Обычный 2" xfId="1" xr:uid="{00000000-0005-0000-0000-000002000000}"/>
    <cellStyle name="Обычный 2 2" xfId="5" xr:uid="{00000000-0005-0000-0000-000003000000}"/>
    <cellStyle name="Обычный 2 2 2" xfId="6" xr:uid="{00000000-0005-0000-0000-000004000000}"/>
    <cellStyle name="Обычный 3" xfId="2" xr:uid="{00000000-0005-0000-0000-000005000000}"/>
    <cellStyle name="Обычный 4" xfId="3" xr:uid="{00000000-0005-0000-0000-000006000000}"/>
    <cellStyle name="Обычный 5" xfId="4" xr:uid="{00000000-0005-0000-0000-000007000000}"/>
    <cellStyle name="Обычный 6" xfId="8" xr:uid="{00000000-0005-0000-0000-000008000000}"/>
    <cellStyle name="Обычный 7" xfId="9" xr:uid="{00000000-0005-0000-0000-000009000000}"/>
    <cellStyle name="Обычный 8" xfId="10" xr:uid="{00000000-0005-0000-0000-00000A000000}"/>
    <cellStyle name="Обычный 9" xfId="11" xr:uid="{00000000-0005-0000-0000-00000B000000}"/>
  </cellStyles>
  <dxfs count="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9"/>
  <sheetViews>
    <sheetView tabSelected="1" zoomScaleNormal="100" zoomScaleSheetLayoutView="80" workbookViewId="0"/>
  </sheetViews>
  <sheetFormatPr defaultRowHeight="12.75"/>
  <cols>
    <col min="1" max="1" width="12.140625" style="8" customWidth="1"/>
    <col min="2" max="2" width="69.140625" style="9" customWidth="1"/>
    <col min="3" max="3" width="17.5703125" style="3" customWidth="1"/>
    <col min="4" max="4" width="17.28515625" style="3" customWidth="1"/>
    <col min="5" max="5" width="15.7109375" style="3" customWidth="1"/>
    <col min="6" max="6" width="12.28515625" style="3" customWidth="1"/>
    <col min="7" max="16384" width="9.140625" style="2"/>
  </cols>
  <sheetData>
    <row r="1" spans="1:6" ht="15.75">
      <c r="A1" s="2"/>
      <c r="B1" s="2"/>
      <c r="C1" s="2"/>
      <c r="D1" s="6" t="s">
        <v>80</v>
      </c>
      <c r="E1" s="2"/>
      <c r="F1" s="2"/>
    </row>
    <row r="2" spans="1:6" ht="15.75">
      <c r="A2" s="2"/>
      <c r="B2" s="2"/>
      <c r="C2" s="2"/>
      <c r="D2" s="6" t="s">
        <v>322</v>
      </c>
      <c r="E2" s="2"/>
      <c r="F2" s="2"/>
    </row>
    <row r="3" spans="1:6" ht="15.75">
      <c r="A3" s="32"/>
      <c r="B3" s="2"/>
      <c r="C3" s="2"/>
      <c r="D3" s="6" t="s">
        <v>81</v>
      </c>
      <c r="E3" s="2"/>
      <c r="F3" s="2"/>
    </row>
    <row r="4" spans="1:6" ht="15.75">
      <c r="A4" s="2"/>
      <c r="B4" s="2"/>
      <c r="C4" s="2"/>
      <c r="D4" s="6" t="s">
        <v>325</v>
      </c>
      <c r="E4" s="2"/>
      <c r="F4" s="2"/>
    </row>
    <row r="5" spans="1:6" ht="15.75">
      <c r="A5" s="2"/>
      <c r="B5" s="2"/>
      <c r="C5" s="2"/>
      <c r="D5" s="6"/>
      <c r="E5" s="2"/>
      <c r="F5" s="2"/>
    </row>
    <row r="6" spans="1:6" ht="18.75">
      <c r="A6" s="106" t="s">
        <v>82</v>
      </c>
      <c r="B6" s="106"/>
      <c r="C6" s="106"/>
      <c r="D6" s="106"/>
      <c r="E6" s="106"/>
      <c r="F6" s="106"/>
    </row>
    <row r="7" spans="1:6" ht="18.75">
      <c r="A7" s="106" t="s">
        <v>83</v>
      </c>
      <c r="B7" s="106"/>
      <c r="C7" s="106"/>
      <c r="D7" s="106"/>
      <c r="E7" s="106"/>
      <c r="F7" s="106"/>
    </row>
    <row r="8" spans="1:6" ht="18.75">
      <c r="A8" s="106" t="s">
        <v>304</v>
      </c>
      <c r="B8" s="106"/>
      <c r="C8" s="106"/>
      <c r="D8" s="106"/>
      <c r="E8" s="106"/>
      <c r="F8" s="106"/>
    </row>
    <row r="9" spans="1:6" ht="19.5" thickBot="1">
      <c r="A9" s="1"/>
      <c r="B9" s="1"/>
      <c r="C9" s="1"/>
      <c r="D9" s="1"/>
      <c r="E9" s="1"/>
      <c r="F9" s="7" t="s">
        <v>0</v>
      </c>
    </row>
    <row r="10" spans="1:6" s="37" customFormat="1" ht="72.75" customHeight="1" thickBot="1">
      <c r="A10" s="33" t="s">
        <v>1</v>
      </c>
      <c r="B10" s="34" t="s">
        <v>2</v>
      </c>
      <c r="C10" s="35" t="s">
        <v>266</v>
      </c>
      <c r="D10" s="35" t="s">
        <v>305</v>
      </c>
      <c r="E10" s="35" t="s">
        <v>306</v>
      </c>
      <c r="F10" s="36" t="s">
        <v>84</v>
      </c>
    </row>
    <row r="11" spans="1:6" s="37" customFormat="1" ht="27" customHeight="1">
      <c r="A11" s="93" t="s">
        <v>3</v>
      </c>
      <c r="B11" s="94" t="s">
        <v>4</v>
      </c>
      <c r="C11" s="95">
        <v>180225009.36000001</v>
      </c>
      <c r="D11" s="95">
        <v>138320639.36000001</v>
      </c>
      <c r="E11" s="95">
        <v>143025576.43000001</v>
      </c>
      <c r="F11" s="96">
        <f t="shared" ref="F11:F28" si="0">IF(D11=0,0,E11/D11*100)</f>
        <v>103.40147145919035</v>
      </c>
    </row>
    <row r="12" spans="1:6" s="37" customFormat="1" ht="28.5" customHeight="1">
      <c r="A12" s="52" t="s">
        <v>5</v>
      </c>
      <c r="B12" s="53" t="s">
        <v>6</v>
      </c>
      <c r="C12" s="54">
        <v>6700000</v>
      </c>
      <c r="D12" s="54">
        <v>4600000</v>
      </c>
      <c r="E12" s="54">
        <v>5191904.4800000004</v>
      </c>
      <c r="F12" s="55">
        <f t="shared" si="0"/>
        <v>112.86748869565217</v>
      </c>
    </row>
    <row r="13" spans="1:6" s="37" customFormat="1" ht="27" customHeight="1">
      <c r="A13" s="52" t="s">
        <v>7</v>
      </c>
      <c r="B13" s="53" t="s">
        <v>8</v>
      </c>
      <c r="C13" s="54">
        <v>1630000</v>
      </c>
      <c r="D13" s="54">
        <v>1540000</v>
      </c>
      <c r="E13" s="54">
        <v>1823361.89</v>
      </c>
      <c r="F13" s="55">
        <f t="shared" si="0"/>
        <v>118.40012272727272</v>
      </c>
    </row>
    <row r="14" spans="1:6" s="37" customFormat="1" ht="24.75" customHeight="1">
      <c r="A14" s="52">
        <v>11011300</v>
      </c>
      <c r="B14" s="53" t="s">
        <v>249</v>
      </c>
      <c r="C14" s="54">
        <v>160000</v>
      </c>
      <c r="D14" s="54">
        <v>31500</v>
      </c>
      <c r="E14" s="54">
        <v>31502.69</v>
      </c>
      <c r="F14" s="55">
        <f t="shared" si="0"/>
        <v>100.00853968253969</v>
      </c>
    </row>
    <row r="15" spans="1:6" s="37" customFormat="1" ht="25.5" customHeight="1">
      <c r="A15" s="52" t="s">
        <v>9</v>
      </c>
      <c r="B15" s="53" t="s">
        <v>10</v>
      </c>
      <c r="C15" s="54">
        <v>535000</v>
      </c>
      <c r="D15" s="54">
        <v>533100</v>
      </c>
      <c r="E15" s="54">
        <v>533124.16</v>
      </c>
      <c r="F15" s="55">
        <f t="shared" si="0"/>
        <v>100.00453198274246</v>
      </c>
    </row>
    <row r="16" spans="1:6" s="37" customFormat="1" ht="26.25" customHeight="1">
      <c r="A16" s="52" t="s">
        <v>11</v>
      </c>
      <c r="B16" s="53" t="s">
        <v>12</v>
      </c>
      <c r="C16" s="54">
        <v>20000</v>
      </c>
      <c r="D16" s="54">
        <v>10200</v>
      </c>
      <c r="E16" s="54">
        <v>10223.19</v>
      </c>
      <c r="F16" s="55">
        <f t="shared" si="0"/>
        <v>100.22735294117649</v>
      </c>
    </row>
    <row r="17" spans="1:6" s="37" customFormat="1" ht="39.75" customHeight="1">
      <c r="A17" s="52" t="s">
        <v>13</v>
      </c>
      <c r="B17" s="53" t="s">
        <v>14</v>
      </c>
      <c r="C17" s="54">
        <v>130000</v>
      </c>
      <c r="D17" s="54">
        <v>130000</v>
      </c>
      <c r="E17" s="54">
        <v>130290.75</v>
      </c>
      <c r="F17" s="55">
        <f t="shared" si="0"/>
        <v>100.22365384615384</v>
      </c>
    </row>
    <row r="18" spans="1:6" s="37" customFormat="1" ht="25.5">
      <c r="A18" s="52" t="s">
        <v>15</v>
      </c>
      <c r="B18" s="53" t="s">
        <v>16</v>
      </c>
      <c r="C18" s="54">
        <v>500000</v>
      </c>
      <c r="D18" s="54">
        <v>338800</v>
      </c>
      <c r="E18" s="54">
        <v>338867.13</v>
      </c>
      <c r="F18" s="55">
        <f t="shared" si="0"/>
        <v>100.01981404958677</v>
      </c>
    </row>
    <row r="19" spans="1:6" s="37" customFormat="1" ht="24.75" customHeight="1">
      <c r="A19" s="52" t="s">
        <v>17</v>
      </c>
      <c r="B19" s="53" t="s">
        <v>18</v>
      </c>
      <c r="C19" s="54">
        <v>37300</v>
      </c>
      <c r="D19" s="54">
        <v>20700</v>
      </c>
      <c r="E19" s="54">
        <v>20700</v>
      </c>
      <c r="F19" s="55">
        <f t="shared" si="0"/>
        <v>100</v>
      </c>
    </row>
    <row r="20" spans="1:6" s="37" customFormat="1" ht="17.25" customHeight="1">
      <c r="A20" s="52" t="s">
        <v>19</v>
      </c>
      <c r="B20" s="53" t="s">
        <v>20</v>
      </c>
      <c r="C20" s="54">
        <v>2500000</v>
      </c>
      <c r="D20" s="54">
        <v>1670000</v>
      </c>
      <c r="E20" s="54">
        <v>1682776.94</v>
      </c>
      <c r="F20" s="55">
        <f t="shared" si="0"/>
        <v>100.7650862275449</v>
      </c>
    </row>
    <row r="21" spans="1:6" s="37" customFormat="1" ht="16.5" customHeight="1">
      <c r="A21" s="52" t="s">
        <v>21</v>
      </c>
      <c r="B21" s="53" t="s">
        <v>20</v>
      </c>
      <c r="C21" s="54">
        <v>14000000</v>
      </c>
      <c r="D21" s="54">
        <v>10800000</v>
      </c>
      <c r="E21" s="54">
        <v>11375108.5</v>
      </c>
      <c r="F21" s="55">
        <f t="shared" si="0"/>
        <v>105.32507870370371</v>
      </c>
    </row>
    <row r="22" spans="1:6" s="37" customFormat="1" ht="52.5" customHeight="1">
      <c r="A22" s="52" t="s">
        <v>22</v>
      </c>
      <c r="B22" s="53" t="s">
        <v>23</v>
      </c>
      <c r="C22" s="54">
        <v>6510000</v>
      </c>
      <c r="D22" s="54">
        <v>5160000</v>
      </c>
      <c r="E22" s="54">
        <v>5834899.6399999997</v>
      </c>
      <c r="F22" s="55">
        <f t="shared" si="0"/>
        <v>113.07945038759691</v>
      </c>
    </row>
    <row r="23" spans="1:6" s="37" customFormat="1" ht="42" customHeight="1">
      <c r="A23" s="52" t="s">
        <v>24</v>
      </c>
      <c r="B23" s="53" t="s">
        <v>25</v>
      </c>
      <c r="C23" s="54">
        <v>4000000</v>
      </c>
      <c r="D23" s="54">
        <v>2920000</v>
      </c>
      <c r="E23" s="54">
        <v>3386804.03</v>
      </c>
      <c r="F23" s="55">
        <f t="shared" si="0"/>
        <v>115.98643938356163</v>
      </c>
    </row>
    <row r="24" spans="1:6" s="37" customFormat="1" ht="30" customHeight="1">
      <c r="A24" s="52" t="s">
        <v>26</v>
      </c>
      <c r="B24" s="53" t="s">
        <v>27</v>
      </c>
      <c r="C24" s="54">
        <v>53500</v>
      </c>
      <c r="D24" s="54">
        <v>37780</v>
      </c>
      <c r="E24" s="54">
        <v>37780.79</v>
      </c>
      <c r="F24" s="55">
        <f t="shared" si="0"/>
        <v>100.00209105346744</v>
      </c>
    </row>
    <row r="25" spans="1:6" s="37" customFormat="1" ht="25.5">
      <c r="A25" s="52" t="s">
        <v>28</v>
      </c>
      <c r="B25" s="53" t="s">
        <v>29</v>
      </c>
      <c r="C25" s="54">
        <v>1120000</v>
      </c>
      <c r="D25" s="54">
        <v>885000</v>
      </c>
      <c r="E25" s="54">
        <v>898037.64</v>
      </c>
      <c r="F25" s="55">
        <f t="shared" si="0"/>
        <v>101.47317966101694</v>
      </c>
    </row>
    <row r="26" spans="1:6" s="37" customFormat="1" ht="25.5">
      <c r="A26" s="52" t="s">
        <v>30</v>
      </c>
      <c r="B26" s="53" t="s">
        <v>31</v>
      </c>
      <c r="C26" s="54">
        <v>2460000</v>
      </c>
      <c r="D26" s="54">
        <v>1460000</v>
      </c>
      <c r="E26" s="54">
        <v>1817645.68</v>
      </c>
      <c r="F26" s="55">
        <f t="shared" si="0"/>
        <v>124.49627945205479</v>
      </c>
    </row>
    <row r="27" spans="1:6" s="37" customFormat="1" ht="25.5">
      <c r="A27" s="52" t="s">
        <v>32</v>
      </c>
      <c r="B27" s="53" t="s">
        <v>33</v>
      </c>
      <c r="C27" s="54">
        <v>5300000</v>
      </c>
      <c r="D27" s="54">
        <v>3912350</v>
      </c>
      <c r="E27" s="54">
        <v>4365736.1900000004</v>
      </c>
      <c r="F27" s="55">
        <f t="shared" si="0"/>
        <v>111.58858972228968</v>
      </c>
    </row>
    <row r="28" spans="1:6" s="37" customFormat="1" ht="15" customHeight="1">
      <c r="A28" s="52" t="s">
        <v>34</v>
      </c>
      <c r="B28" s="53" t="s">
        <v>35</v>
      </c>
      <c r="C28" s="54">
        <v>27285000</v>
      </c>
      <c r="D28" s="54">
        <v>20450000</v>
      </c>
      <c r="E28" s="54">
        <v>21322089.239999998</v>
      </c>
      <c r="F28" s="55">
        <f t="shared" si="0"/>
        <v>104.26449506112469</v>
      </c>
    </row>
    <row r="29" spans="1:6" s="37" customFormat="1" ht="15.75" customHeight="1">
      <c r="A29" s="52" t="s">
        <v>36</v>
      </c>
      <c r="B29" s="53" t="s">
        <v>37</v>
      </c>
      <c r="C29" s="54">
        <v>14040000</v>
      </c>
      <c r="D29" s="54">
        <v>10642500</v>
      </c>
      <c r="E29" s="54">
        <v>11332071.26</v>
      </c>
      <c r="F29" s="55">
        <f t="shared" ref="F29:F47" si="1">IF(D29=0,0,E29/D29*100)</f>
        <v>106.47941047686164</v>
      </c>
    </row>
    <row r="30" spans="1:6" s="37" customFormat="1" ht="15.75" customHeight="1">
      <c r="A30" s="52" t="s">
        <v>38</v>
      </c>
      <c r="B30" s="53" t="s">
        <v>39</v>
      </c>
      <c r="C30" s="54">
        <v>1150000</v>
      </c>
      <c r="D30" s="54">
        <v>1012900</v>
      </c>
      <c r="E30" s="54">
        <v>1389816.01</v>
      </c>
      <c r="F30" s="55">
        <f t="shared" si="1"/>
        <v>137.21157172475071</v>
      </c>
    </row>
    <row r="31" spans="1:6" s="37" customFormat="1" ht="15.75" customHeight="1">
      <c r="A31" s="52" t="s">
        <v>40</v>
      </c>
      <c r="B31" s="53" t="s">
        <v>41</v>
      </c>
      <c r="C31" s="54">
        <v>1425000</v>
      </c>
      <c r="D31" s="54">
        <v>1305640</v>
      </c>
      <c r="E31" s="54">
        <v>1519625.67</v>
      </c>
      <c r="F31" s="55">
        <f t="shared" si="1"/>
        <v>116.38933166876014</v>
      </c>
    </row>
    <row r="32" spans="1:6" s="37" customFormat="1" ht="16.5" customHeight="1">
      <c r="A32" s="52" t="s">
        <v>42</v>
      </c>
      <c r="B32" s="53" t="s">
        <v>43</v>
      </c>
      <c r="C32" s="54">
        <v>121250</v>
      </c>
      <c r="D32" s="54">
        <v>121250</v>
      </c>
      <c r="E32" s="54">
        <v>123333.37</v>
      </c>
      <c r="F32" s="55">
        <f t="shared" si="1"/>
        <v>101.71824329896906</v>
      </c>
    </row>
    <row r="33" spans="1:6" s="37" customFormat="1" ht="18" customHeight="1">
      <c r="A33" s="52" t="s">
        <v>44</v>
      </c>
      <c r="B33" s="53" t="s">
        <v>45</v>
      </c>
      <c r="C33" s="54">
        <v>75000</v>
      </c>
      <c r="D33" s="54">
        <v>50000</v>
      </c>
      <c r="E33" s="54">
        <v>50000</v>
      </c>
      <c r="F33" s="55">
        <f t="shared" si="1"/>
        <v>100</v>
      </c>
    </row>
    <row r="34" spans="1:6" s="37" customFormat="1" ht="14.25" customHeight="1">
      <c r="A34" s="52" t="s">
        <v>46</v>
      </c>
      <c r="B34" s="53" t="s">
        <v>47</v>
      </c>
      <c r="C34" s="54">
        <v>34000</v>
      </c>
      <c r="D34" s="54">
        <v>25300</v>
      </c>
      <c r="E34" s="54">
        <v>25378.5</v>
      </c>
      <c r="F34" s="55">
        <f t="shared" si="1"/>
        <v>100.31027667984189</v>
      </c>
    </row>
    <row r="35" spans="1:6" s="37" customFormat="1" ht="17.25" customHeight="1">
      <c r="A35" s="52" t="s">
        <v>48</v>
      </c>
      <c r="B35" s="53" t="s">
        <v>49</v>
      </c>
      <c r="C35" s="54">
        <v>4200000</v>
      </c>
      <c r="D35" s="54">
        <v>3300000</v>
      </c>
      <c r="E35" s="54">
        <v>3316393.56</v>
      </c>
      <c r="F35" s="55">
        <f t="shared" si="1"/>
        <v>100.49677454545454</v>
      </c>
    </row>
    <row r="36" spans="1:6" s="37" customFormat="1" ht="18.75" customHeight="1">
      <c r="A36" s="52" t="s">
        <v>50</v>
      </c>
      <c r="B36" s="53" t="s">
        <v>51</v>
      </c>
      <c r="C36" s="54">
        <v>40200000</v>
      </c>
      <c r="D36" s="54">
        <v>31000000</v>
      </c>
      <c r="E36" s="54">
        <v>32522794.960000001</v>
      </c>
      <c r="F36" s="55">
        <f t="shared" si="1"/>
        <v>104.91224180645162</v>
      </c>
    </row>
    <row r="37" spans="1:6" s="37" customFormat="1" ht="40.5" customHeight="1">
      <c r="A37" s="52" t="s">
        <v>52</v>
      </c>
      <c r="B37" s="53" t="s">
        <v>53</v>
      </c>
      <c r="C37" s="54">
        <v>2100000</v>
      </c>
      <c r="D37" s="54">
        <v>1350000</v>
      </c>
      <c r="E37" s="54">
        <v>1421740.91</v>
      </c>
      <c r="F37" s="55">
        <f t="shared" si="1"/>
        <v>105.31414148148149</v>
      </c>
    </row>
    <row r="38" spans="1:6" s="37" customFormat="1" ht="25.5">
      <c r="A38" s="52" t="s">
        <v>250</v>
      </c>
      <c r="B38" s="53" t="s">
        <v>251</v>
      </c>
      <c r="C38" s="54">
        <v>430000</v>
      </c>
      <c r="D38" s="54">
        <v>430000</v>
      </c>
      <c r="E38" s="54">
        <v>430012</v>
      </c>
      <c r="F38" s="55">
        <f t="shared" si="1"/>
        <v>100.00279069767441</v>
      </c>
    </row>
    <row r="39" spans="1:6" s="37" customFormat="1" ht="38.25">
      <c r="A39" s="52">
        <v>21080900</v>
      </c>
      <c r="B39" s="53" t="s">
        <v>267</v>
      </c>
      <c r="C39" s="54">
        <v>68</v>
      </c>
      <c r="D39" s="54">
        <v>68</v>
      </c>
      <c r="E39" s="54">
        <v>68</v>
      </c>
      <c r="F39" s="55">
        <f t="shared" si="1"/>
        <v>100</v>
      </c>
    </row>
    <row r="40" spans="1:6" s="37" customFormat="1" ht="18.75" customHeight="1">
      <c r="A40" s="52" t="s">
        <v>55</v>
      </c>
      <c r="B40" s="53" t="s">
        <v>56</v>
      </c>
      <c r="C40" s="54">
        <v>60000</v>
      </c>
      <c r="D40" s="54">
        <v>48000</v>
      </c>
      <c r="E40" s="54">
        <v>50592</v>
      </c>
      <c r="F40" s="55">
        <f t="shared" si="1"/>
        <v>105.4</v>
      </c>
    </row>
    <row r="41" spans="1:6" s="37" customFormat="1" ht="51.75" customHeight="1">
      <c r="A41" s="52" t="s">
        <v>57</v>
      </c>
      <c r="B41" s="53" t="s">
        <v>58</v>
      </c>
      <c r="C41" s="54">
        <v>252300</v>
      </c>
      <c r="D41" s="54">
        <v>252300</v>
      </c>
      <c r="E41" s="54">
        <v>253715.23</v>
      </c>
      <c r="F41" s="55">
        <f t="shared" si="1"/>
        <v>100.56093143083631</v>
      </c>
    </row>
    <row r="42" spans="1:6" s="37" customFormat="1" ht="45.75" hidden="1" customHeight="1">
      <c r="A42" s="52" t="s">
        <v>59</v>
      </c>
      <c r="B42" s="53" t="s">
        <v>60</v>
      </c>
      <c r="C42" s="54">
        <v>0</v>
      </c>
      <c r="D42" s="54">
        <v>0</v>
      </c>
      <c r="E42" s="54">
        <v>0</v>
      </c>
      <c r="F42" s="55">
        <f t="shared" si="1"/>
        <v>0</v>
      </c>
    </row>
    <row r="43" spans="1:6" s="37" customFormat="1" ht="15" customHeight="1">
      <c r="A43" s="52" t="s">
        <v>61</v>
      </c>
      <c r="B43" s="53" t="s">
        <v>62</v>
      </c>
      <c r="C43" s="54">
        <v>1380000</v>
      </c>
      <c r="D43" s="54">
        <v>950000</v>
      </c>
      <c r="E43" s="54">
        <v>1054969.27</v>
      </c>
      <c r="F43" s="55">
        <f t="shared" si="1"/>
        <v>111.04939684210527</v>
      </c>
    </row>
    <row r="44" spans="1:6" s="37" customFormat="1" ht="25.5">
      <c r="A44" s="52" t="s">
        <v>63</v>
      </c>
      <c r="B44" s="53" t="s">
        <v>64</v>
      </c>
      <c r="C44" s="54">
        <v>180000</v>
      </c>
      <c r="D44" s="54">
        <v>102000</v>
      </c>
      <c r="E44" s="54">
        <v>104063.63</v>
      </c>
      <c r="F44" s="55">
        <f t="shared" si="1"/>
        <v>102.02316666666667</v>
      </c>
    </row>
    <row r="45" spans="1:6" s="37" customFormat="1" ht="25.5">
      <c r="A45" s="52" t="s">
        <v>65</v>
      </c>
      <c r="B45" s="53" t="s">
        <v>66</v>
      </c>
      <c r="C45" s="54">
        <v>38900</v>
      </c>
      <c r="D45" s="54">
        <v>27900</v>
      </c>
      <c r="E45" s="54">
        <v>28264.47</v>
      </c>
      <c r="F45" s="55">
        <f t="shared" si="1"/>
        <v>101.30634408602151</v>
      </c>
    </row>
    <row r="46" spans="1:6" s="37" customFormat="1" ht="25.5">
      <c r="A46" s="52" t="s">
        <v>67</v>
      </c>
      <c r="B46" s="53" t="s">
        <v>68</v>
      </c>
      <c r="C46" s="54">
        <v>2000</v>
      </c>
      <c r="D46" s="54">
        <v>500</v>
      </c>
      <c r="E46" s="54">
        <v>503.17</v>
      </c>
      <c r="F46" s="55">
        <f t="shared" si="1"/>
        <v>100.634</v>
      </c>
    </row>
    <row r="47" spans="1:6" s="37" customFormat="1" ht="15">
      <c r="A47" s="52" t="s">
        <v>69</v>
      </c>
      <c r="B47" s="53" t="s">
        <v>54</v>
      </c>
      <c r="C47" s="54">
        <v>472750</v>
      </c>
      <c r="D47" s="54">
        <v>472750</v>
      </c>
      <c r="E47" s="54">
        <v>474204.28</v>
      </c>
      <c r="F47" s="55">
        <f t="shared" si="1"/>
        <v>100.30762136435749</v>
      </c>
    </row>
    <row r="48" spans="1:6" s="37" customFormat="1" ht="76.5">
      <c r="A48" s="52">
        <v>24062200</v>
      </c>
      <c r="B48" s="53" t="s">
        <v>268</v>
      </c>
      <c r="C48" s="54">
        <v>29570</v>
      </c>
      <c r="D48" s="54">
        <v>29570</v>
      </c>
      <c r="E48" s="54">
        <v>29579.08</v>
      </c>
      <c r="F48" s="55">
        <f t="shared" ref="F48:F61" si="2">IF(D48=0,0,E48/D48*100)</f>
        <v>100.03070679742983</v>
      </c>
    </row>
    <row r="49" spans="1:6" s="37" customFormat="1" ht="25.5">
      <c r="A49" s="52">
        <v>31020000</v>
      </c>
      <c r="B49" s="53" t="s">
        <v>297</v>
      </c>
      <c r="C49" s="54">
        <v>460</v>
      </c>
      <c r="D49" s="54">
        <v>460</v>
      </c>
      <c r="E49" s="54">
        <v>462.5</v>
      </c>
      <c r="F49" s="55">
        <f t="shared" si="2"/>
        <v>100.54347826086956</v>
      </c>
    </row>
    <row r="50" spans="1:6" s="37" customFormat="1" ht="15">
      <c r="A50" s="52">
        <v>41033900</v>
      </c>
      <c r="B50" s="53" t="s">
        <v>70</v>
      </c>
      <c r="C50" s="54">
        <v>105496500</v>
      </c>
      <c r="D50" s="54">
        <v>79162100</v>
      </c>
      <c r="E50" s="54">
        <v>79162100</v>
      </c>
      <c r="F50" s="55">
        <f t="shared" si="2"/>
        <v>100</v>
      </c>
    </row>
    <row r="51" spans="1:6" s="37" customFormat="1" ht="38.25">
      <c r="A51" s="52">
        <v>41035100</v>
      </c>
      <c r="B51" s="53" t="s">
        <v>298</v>
      </c>
      <c r="C51" s="54">
        <v>33500</v>
      </c>
      <c r="D51" s="54">
        <v>0</v>
      </c>
      <c r="E51" s="54">
        <v>0</v>
      </c>
      <c r="F51" s="55">
        <f t="shared" si="2"/>
        <v>0</v>
      </c>
    </row>
    <row r="52" spans="1:6" s="37" customFormat="1" ht="25.5">
      <c r="A52" s="52">
        <v>41035400</v>
      </c>
      <c r="B52" s="53" t="s">
        <v>269</v>
      </c>
      <c r="C52" s="54">
        <v>428700</v>
      </c>
      <c r="D52" s="54">
        <v>300300</v>
      </c>
      <c r="E52" s="54">
        <v>300300</v>
      </c>
      <c r="F52" s="55">
        <f t="shared" si="2"/>
        <v>100</v>
      </c>
    </row>
    <row r="53" spans="1:6" s="37" customFormat="1" ht="38.25">
      <c r="A53" s="52">
        <v>41036000</v>
      </c>
      <c r="B53" s="53" t="s">
        <v>270</v>
      </c>
      <c r="C53" s="54">
        <v>1775200</v>
      </c>
      <c r="D53" s="54">
        <v>1775200</v>
      </c>
      <c r="E53" s="54">
        <v>1775200</v>
      </c>
      <c r="F53" s="55">
        <f t="shared" si="2"/>
        <v>100</v>
      </c>
    </row>
    <row r="54" spans="1:6" s="37" customFormat="1" ht="25.5">
      <c r="A54" s="52">
        <v>41036300</v>
      </c>
      <c r="B54" s="53" t="s">
        <v>271</v>
      </c>
      <c r="C54" s="54">
        <v>4846800</v>
      </c>
      <c r="D54" s="54">
        <v>4846800</v>
      </c>
      <c r="E54" s="54">
        <v>6423700</v>
      </c>
      <c r="F54" s="55">
        <f t="shared" si="2"/>
        <v>132.53486836675745</v>
      </c>
    </row>
    <row r="55" spans="1:6" s="37" customFormat="1" ht="15">
      <c r="A55" s="52">
        <v>41040400</v>
      </c>
      <c r="B55" s="53" t="s">
        <v>272</v>
      </c>
      <c r="C55" s="54">
        <v>52750.85</v>
      </c>
      <c r="D55" s="54">
        <v>52750.85</v>
      </c>
      <c r="E55" s="54">
        <v>52750.85</v>
      </c>
      <c r="F55" s="55">
        <f t="shared" si="2"/>
        <v>100</v>
      </c>
    </row>
    <row r="56" spans="1:6" s="37" customFormat="1" ht="51">
      <c r="A56" s="52">
        <v>41050200</v>
      </c>
      <c r="B56" s="53" t="s">
        <v>311</v>
      </c>
      <c r="C56" s="54">
        <v>4857979.76</v>
      </c>
      <c r="D56" s="54">
        <v>4857979.76</v>
      </c>
      <c r="E56" s="54">
        <v>4857979.76</v>
      </c>
      <c r="F56" s="55">
        <f t="shared" si="2"/>
        <v>100</v>
      </c>
    </row>
    <row r="57" spans="1:6" s="37" customFormat="1" ht="25.5">
      <c r="A57" s="52" t="s">
        <v>71</v>
      </c>
      <c r="B57" s="53" t="s">
        <v>72</v>
      </c>
      <c r="C57" s="54">
        <v>3480065</v>
      </c>
      <c r="D57" s="54">
        <v>2619013</v>
      </c>
      <c r="E57" s="54">
        <v>2619013</v>
      </c>
      <c r="F57" s="55">
        <f t="shared" si="2"/>
        <v>100</v>
      </c>
    </row>
    <row r="58" spans="1:6" s="37" customFormat="1" ht="15">
      <c r="A58" s="52" t="s">
        <v>73</v>
      </c>
      <c r="B58" s="53" t="s">
        <v>74</v>
      </c>
      <c r="C58" s="54">
        <v>8520131</v>
      </c>
      <c r="D58" s="54">
        <v>6412249</v>
      </c>
      <c r="E58" s="54">
        <v>6412249</v>
      </c>
      <c r="F58" s="55">
        <f t="shared" si="2"/>
        <v>100</v>
      </c>
    </row>
    <row r="59" spans="1:6" s="37" customFormat="1" ht="39" thickBot="1">
      <c r="A59" s="79" t="s">
        <v>75</v>
      </c>
      <c r="B59" s="77" t="s">
        <v>76</v>
      </c>
      <c r="C59" s="78">
        <v>79056</v>
      </c>
      <c r="D59" s="78">
        <v>52704</v>
      </c>
      <c r="E59" s="78">
        <v>52704</v>
      </c>
      <c r="F59" s="97">
        <f t="shared" si="2"/>
        <v>100</v>
      </c>
    </row>
    <row r="60" spans="1:6" s="37" customFormat="1" ht="17.25" customHeight="1" thickBot="1">
      <c r="A60" s="60" t="s">
        <v>77</v>
      </c>
      <c r="B60" s="61" t="s">
        <v>78</v>
      </c>
      <c r="C60" s="67">
        <f>SUM(C11:C49)</f>
        <v>319357107.36000001</v>
      </c>
      <c r="D60" s="67">
        <f>SUM(D11:D49)</f>
        <v>243941207.36000001</v>
      </c>
      <c r="E60" s="67">
        <f>SUM(E11:E49)</f>
        <v>255954017.23999992</v>
      </c>
      <c r="F60" s="68">
        <f t="shared" si="2"/>
        <v>104.92446930553714</v>
      </c>
    </row>
    <row r="61" spans="1:6" s="37" customFormat="1" ht="20.25" customHeight="1" thickBot="1">
      <c r="A61" s="62" t="s">
        <v>77</v>
      </c>
      <c r="B61" s="63" t="s">
        <v>79</v>
      </c>
      <c r="C61" s="69">
        <f>SUM(C11:C59)</f>
        <v>448927789.97000003</v>
      </c>
      <c r="D61" s="69">
        <f>SUM(D11:D59)</f>
        <v>344020303.97000003</v>
      </c>
      <c r="E61" s="69">
        <f>SUM(E11:E59)</f>
        <v>357610013.8499999</v>
      </c>
      <c r="F61" s="70">
        <f t="shared" si="2"/>
        <v>103.95026390104722</v>
      </c>
    </row>
    <row r="62" spans="1:6" s="37" customFormat="1" ht="15">
      <c r="A62" s="38"/>
      <c r="B62" s="39"/>
      <c r="C62" s="40"/>
      <c r="D62" s="40"/>
      <c r="E62" s="40"/>
      <c r="F62" s="40"/>
    </row>
    <row r="63" spans="1:6" s="37" customFormat="1" ht="15">
      <c r="A63" s="38"/>
      <c r="B63" s="39"/>
      <c r="C63" s="40"/>
      <c r="D63" s="40"/>
      <c r="E63" s="40"/>
      <c r="F63" s="40"/>
    </row>
    <row r="64" spans="1:6" s="37" customFormat="1" ht="15">
      <c r="A64" s="41"/>
      <c r="B64" s="42" t="s">
        <v>323</v>
      </c>
      <c r="C64" s="43"/>
      <c r="D64" s="43" t="s">
        <v>324</v>
      </c>
      <c r="E64" s="43"/>
      <c r="F64" s="40"/>
    </row>
    <row r="65" spans="1:6" s="37" customFormat="1" ht="15">
      <c r="A65" s="44"/>
      <c r="B65" s="42"/>
      <c r="C65" s="43"/>
      <c r="D65" s="43"/>
      <c r="E65" s="43"/>
      <c r="F65" s="40"/>
    </row>
    <row r="66" spans="1:6" s="37" customFormat="1" ht="15">
      <c r="A66" s="38"/>
      <c r="B66" s="39"/>
      <c r="C66" s="40"/>
      <c r="D66" s="40"/>
      <c r="E66" s="40"/>
      <c r="F66" s="40"/>
    </row>
    <row r="67" spans="1:6" s="37" customFormat="1" ht="15">
      <c r="A67" s="38"/>
      <c r="B67" s="39"/>
      <c r="C67" s="40"/>
      <c r="D67" s="40"/>
      <c r="E67" s="40"/>
      <c r="F67" s="40"/>
    </row>
    <row r="68" spans="1:6" s="37" customFormat="1" ht="15">
      <c r="A68" s="38"/>
      <c r="B68" s="39"/>
      <c r="C68" s="40"/>
      <c r="D68" s="40"/>
      <c r="E68" s="40"/>
      <c r="F68" s="40"/>
    </row>
    <row r="69" spans="1:6" s="37" customFormat="1" ht="15">
      <c r="A69" s="38"/>
      <c r="B69" s="39"/>
      <c r="C69" s="40"/>
      <c r="D69" s="40"/>
      <c r="E69" s="40"/>
      <c r="F69" s="40"/>
    </row>
  </sheetData>
  <mergeCells count="3">
    <mergeCell ref="A6:F6"/>
    <mergeCell ref="A8:F8"/>
    <mergeCell ref="A7:F7"/>
  </mergeCells>
  <conditionalFormatting sqref="A14">
    <cfRule type="expression" dxfId="7" priority="5" stopIfTrue="1">
      <formula>XFD14=1</formula>
    </cfRule>
  </conditionalFormatting>
  <conditionalFormatting sqref="A38:A39">
    <cfRule type="expression" dxfId="6" priority="3" stopIfTrue="1">
      <formula>XFC38=1</formula>
    </cfRule>
  </conditionalFormatting>
  <conditionalFormatting sqref="A48:A49">
    <cfRule type="expression" dxfId="5" priority="1" stopIfTrue="1">
      <formula>XFC48=1</formula>
    </cfRule>
  </conditionalFormatting>
  <conditionalFormatting sqref="A11:F13 A15:F37 A40:F47 A50:F61">
    <cfRule type="expression" dxfId="4" priority="8" stopIfTrue="1">
      <formula>#REF!=1</formula>
    </cfRule>
  </conditionalFormatting>
  <conditionalFormatting sqref="B14">
    <cfRule type="expression" dxfId="3" priority="6" stopIfTrue="1">
      <formula>XFD14=1</formula>
    </cfRule>
  </conditionalFormatting>
  <conditionalFormatting sqref="B38:B39">
    <cfRule type="expression" dxfId="2" priority="4" stopIfTrue="1">
      <formula>XFC38=1</formula>
    </cfRule>
  </conditionalFormatting>
  <conditionalFormatting sqref="B48:B49">
    <cfRule type="expression" dxfId="1" priority="2" stopIfTrue="1">
      <formula>XFC48=1</formula>
    </cfRule>
  </conditionalFormatting>
  <conditionalFormatting sqref="C14:F14 C38:F39 C48:F49">
    <cfRule type="expression" dxfId="0" priority="9" stopIfTrue="1">
      <formula>#REF!=1</formula>
    </cfRule>
  </conditionalFormatting>
  <pageMargins left="0.98425196850393704" right="0.98425196850393704" top="0.98425196850393704" bottom="0.98425196850393704" header="0.51181102362204722" footer="0.51181102362204722"/>
  <pageSetup paperSize="9" scale="6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zoomScaleNormal="100" zoomScaleSheetLayoutView="100" workbookViewId="0"/>
  </sheetViews>
  <sheetFormatPr defaultRowHeight="12.75"/>
  <cols>
    <col min="1" max="1" width="9.28515625" style="2" customWidth="1"/>
    <col min="2" max="2" width="53.7109375" style="2" customWidth="1"/>
    <col min="3" max="3" width="15" style="2" customWidth="1"/>
    <col min="4" max="4" width="14.85546875" style="2" customWidth="1"/>
    <col min="5" max="5" width="15.7109375" style="2" customWidth="1"/>
    <col min="6" max="6" width="9" style="2" customWidth="1"/>
    <col min="7" max="16384" width="9.140625" style="2"/>
  </cols>
  <sheetData>
    <row r="1" spans="1:6">
      <c r="D1" s="3" t="s">
        <v>109</v>
      </c>
    </row>
    <row r="2" spans="1:6">
      <c r="A2" s="4"/>
      <c r="B2" s="10"/>
      <c r="C2" s="5"/>
      <c r="D2" s="12" t="str">
        <f>'Додаток 1'!D2</f>
        <v xml:space="preserve">до  рішення </v>
      </c>
      <c r="F2" s="5"/>
    </row>
    <row r="3" spans="1:6">
      <c r="A3" s="4"/>
      <c r="B3" s="10"/>
      <c r="C3" s="5"/>
      <c r="D3" s="12" t="str">
        <f>'Додаток 1'!D3</f>
        <v>Здолбунівської міської ради</v>
      </c>
      <c r="F3" s="5"/>
    </row>
    <row r="4" spans="1:6">
      <c r="A4" s="4"/>
      <c r="B4" s="10"/>
      <c r="C4" s="5"/>
      <c r="D4" s="12" t="str">
        <f>'Додаток 1'!D4</f>
        <v>від 19 листопада 2025 року № 2983</v>
      </c>
      <c r="F4" s="5"/>
    </row>
    <row r="5" spans="1:6">
      <c r="A5" s="4"/>
      <c r="B5" s="10"/>
      <c r="C5" s="5"/>
      <c r="D5" s="12"/>
      <c r="E5" s="12"/>
      <c r="F5" s="5"/>
    </row>
    <row r="6" spans="1:6" ht="18.75">
      <c r="A6" s="4"/>
      <c r="B6" s="106" t="s">
        <v>106</v>
      </c>
      <c r="C6" s="106"/>
      <c r="D6" s="106"/>
      <c r="E6" s="106"/>
      <c r="F6" s="5"/>
    </row>
    <row r="7" spans="1:6" ht="18.75">
      <c r="A7" s="4"/>
      <c r="B7" s="106" t="s">
        <v>83</v>
      </c>
      <c r="C7" s="106"/>
      <c r="D7" s="106"/>
      <c r="E7" s="106"/>
      <c r="F7" s="5"/>
    </row>
    <row r="8" spans="1:6" ht="18.75">
      <c r="A8" s="4"/>
      <c r="B8" s="106" t="s">
        <v>304</v>
      </c>
      <c r="C8" s="106"/>
      <c r="D8" s="106"/>
      <c r="E8" s="106"/>
      <c r="F8" s="5"/>
    </row>
    <row r="9" spans="1:6" ht="11.25" customHeight="1" thickBot="1">
      <c r="F9" s="11" t="s">
        <v>0</v>
      </c>
    </row>
    <row r="10" spans="1:6" s="37" customFormat="1" ht="70.5" customHeight="1" thickBot="1">
      <c r="A10" s="33" t="s">
        <v>1</v>
      </c>
      <c r="B10" s="34" t="s">
        <v>2</v>
      </c>
      <c r="C10" s="35" t="s">
        <v>266</v>
      </c>
      <c r="D10" s="35" t="s">
        <v>305</v>
      </c>
      <c r="E10" s="35" t="s">
        <v>306</v>
      </c>
      <c r="F10" s="36" t="s">
        <v>84</v>
      </c>
    </row>
    <row r="11" spans="1:6" s="37" customFormat="1" ht="55.5" customHeight="1">
      <c r="A11" s="56" t="s">
        <v>85</v>
      </c>
      <c r="B11" s="57" t="s">
        <v>86</v>
      </c>
      <c r="C11" s="64">
        <v>950000</v>
      </c>
      <c r="D11" s="64">
        <v>712500</v>
      </c>
      <c r="E11" s="64">
        <v>665791.75</v>
      </c>
      <c r="F11" s="65">
        <f>E11/D11*100</f>
        <v>93.44445614035088</v>
      </c>
    </row>
    <row r="12" spans="1:6" s="37" customFormat="1" ht="30.75" customHeight="1">
      <c r="A12" s="52" t="s">
        <v>87</v>
      </c>
      <c r="B12" s="53" t="s">
        <v>88</v>
      </c>
      <c r="C12" s="54">
        <v>0</v>
      </c>
      <c r="D12" s="54">
        <v>0</v>
      </c>
      <c r="E12" s="54">
        <v>172891.55</v>
      </c>
      <c r="F12" s="55">
        <v>0</v>
      </c>
    </row>
    <row r="13" spans="1:6" s="37" customFormat="1" ht="47.25" customHeight="1">
      <c r="A13" s="52" t="s">
        <v>89</v>
      </c>
      <c r="B13" s="53" t="s">
        <v>90</v>
      </c>
      <c r="C13" s="54">
        <v>0</v>
      </c>
      <c r="D13" s="54">
        <v>0</v>
      </c>
      <c r="E13" s="54">
        <v>296.07</v>
      </c>
      <c r="F13" s="55">
        <v>0</v>
      </c>
    </row>
    <row r="14" spans="1:6" s="37" customFormat="1" ht="47.25" customHeight="1">
      <c r="A14" s="52" t="s">
        <v>91</v>
      </c>
      <c r="B14" s="53" t="s">
        <v>92</v>
      </c>
      <c r="C14" s="54">
        <v>0</v>
      </c>
      <c r="D14" s="54">
        <v>0</v>
      </c>
      <c r="E14" s="54">
        <v>19552.5</v>
      </c>
      <c r="F14" s="55">
        <v>0</v>
      </c>
    </row>
    <row r="15" spans="1:6" s="37" customFormat="1" ht="35.25" customHeight="1">
      <c r="A15" s="52" t="s">
        <v>93</v>
      </c>
      <c r="B15" s="53" t="s">
        <v>94</v>
      </c>
      <c r="C15" s="54">
        <v>5896853</v>
      </c>
      <c r="D15" s="54">
        <v>4422639.75</v>
      </c>
      <c r="E15" s="54">
        <v>1561924.72</v>
      </c>
      <c r="F15" s="65">
        <f>E15/D15*100</f>
        <v>35.316571285282734</v>
      </c>
    </row>
    <row r="16" spans="1:6" s="37" customFormat="1" ht="25.5" customHeight="1">
      <c r="A16" s="52" t="s">
        <v>95</v>
      </c>
      <c r="B16" s="53" t="s">
        <v>96</v>
      </c>
      <c r="C16" s="54">
        <v>0</v>
      </c>
      <c r="D16" s="54">
        <v>0</v>
      </c>
      <c r="E16" s="54">
        <v>279240</v>
      </c>
      <c r="F16" s="55">
        <v>0</v>
      </c>
    </row>
    <row r="17" spans="1:6" s="37" customFormat="1" ht="43.5" customHeight="1">
      <c r="A17" s="52" t="s">
        <v>97</v>
      </c>
      <c r="B17" s="53" t="s">
        <v>98</v>
      </c>
      <c r="C17" s="54">
        <v>0</v>
      </c>
      <c r="D17" s="54">
        <v>0</v>
      </c>
      <c r="E17" s="54">
        <v>13642.9</v>
      </c>
      <c r="F17" s="55">
        <v>0</v>
      </c>
    </row>
    <row r="18" spans="1:6" s="37" customFormat="1" ht="31.5" customHeight="1">
      <c r="A18" s="52" t="s">
        <v>99</v>
      </c>
      <c r="B18" s="53" t="s">
        <v>100</v>
      </c>
      <c r="C18" s="54">
        <v>0</v>
      </c>
      <c r="D18" s="54">
        <v>0</v>
      </c>
      <c r="E18" s="54">
        <v>9645.7999999999993</v>
      </c>
      <c r="F18" s="55">
        <v>0</v>
      </c>
    </row>
    <row r="19" spans="1:6" s="37" customFormat="1" ht="20.25" customHeight="1">
      <c r="A19" s="52" t="s">
        <v>101</v>
      </c>
      <c r="B19" s="53" t="s">
        <v>102</v>
      </c>
      <c r="C19" s="54">
        <v>0</v>
      </c>
      <c r="D19" s="54">
        <v>0</v>
      </c>
      <c r="E19" s="54">
        <v>1619833.25</v>
      </c>
      <c r="F19" s="55">
        <v>0</v>
      </c>
    </row>
    <row r="20" spans="1:6" s="37" customFormat="1" ht="72" customHeight="1">
      <c r="A20" s="52" t="s">
        <v>103</v>
      </c>
      <c r="B20" s="53" t="s">
        <v>104</v>
      </c>
      <c r="C20" s="54">
        <v>0</v>
      </c>
      <c r="D20" s="54">
        <v>0</v>
      </c>
      <c r="E20" s="54">
        <v>61336254.399999999</v>
      </c>
      <c r="F20" s="55">
        <v>0</v>
      </c>
    </row>
    <row r="21" spans="1:6" s="37" customFormat="1" ht="56.25" customHeight="1">
      <c r="A21" s="58">
        <v>33010100</v>
      </c>
      <c r="B21" s="59" t="s">
        <v>105</v>
      </c>
      <c r="C21" s="54">
        <v>830000</v>
      </c>
      <c r="D21" s="54">
        <v>830000</v>
      </c>
      <c r="E21" s="54">
        <v>1267199</v>
      </c>
      <c r="F21" s="55">
        <f>E21/D21*100</f>
        <v>152.67457831325302</v>
      </c>
    </row>
    <row r="22" spans="1:6" s="37" customFormat="1" ht="58.5" customHeight="1">
      <c r="A22" s="58">
        <v>33010200</v>
      </c>
      <c r="B22" s="59" t="s">
        <v>273</v>
      </c>
      <c r="C22" s="66">
        <v>0</v>
      </c>
      <c r="D22" s="66">
        <v>0</v>
      </c>
      <c r="E22" s="66">
        <v>0</v>
      </c>
      <c r="F22" s="55">
        <v>0</v>
      </c>
    </row>
    <row r="23" spans="1:6" s="37" customFormat="1" ht="29.25" customHeight="1">
      <c r="A23" s="58">
        <v>41033900</v>
      </c>
      <c r="B23" s="59" t="s">
        <v>70</v>
      </c>
      <c r="C23" s="66">
        <v>3734500</v>
      </c>
      <c r="D23" s="66">
        <v>3734500</v>
      </c>
      <c r="E23" s="66">
        <v>3734500</v>
      </c>
      <c r="F23" s="55">
        <f t="shared" ref="F23:F24" si="0">E23/D23*100</f>
        <v>100</v>
      </c>
    </row>
    <row r="24" spans="1:6" s="37" customFormat="1" ht="38.25" customHeight="1">
      <c r="A24" s="58">
        <v>41035400</v>
      </c>
      <c r="B24" s="59" t="s">
        <v>269</v>
      </c>
      <c r="C24" s="66">
        <v>254700</v>
      </c>
      <c r="D24" s="66">
        <v>63700</v>
      </c>
      <c r="E24" s="66">
        <v>63700</v>
      </c>
      <c r="F24" s="55">
        <f t="shared" si="0"/>
        <v>100</v>
      </c>
    </row>
    <row r="25" spans="1:6" s="37" customFormat="1" ht="40.5" customHeight="1">
      <c r="A25" s="58">
        <v>41038800</v>
      </c>
      <c r="B25" s="59" t="s">
        <v>312</v>
      </c>
      <c r="C25" s="66">
        <v>9817500</v>
      </c>
      <c r="D25" s="66">
        <v>0</v>
      </c>
      <c r="E25" s="66">
        <v>0</v>
      </c>
      <c r="F25" s="55">
        <v>0</v>
      </c>
    </row>
    <row r="26" spans="1:6" s="37" customFormat="1" ht="39.75" customHeight="1" thickBot="1">
      <c r="A26" s="79">
        <v>41051100</v>
      </c>
      <c r="B26" s="77" t="s">
        <v>252</v>
      </c>
      <c r="C26" s="78">
        <v>1914859.79</v>
      </c>
      <c r="D26" s="78">
        <v>1914859.79</v>
      </c>
      <c r="E26" s="78">
        <v>1914859.79</v>
      </c>
      <c r="F26" s="70">
        <f>E26/D26*100</f>
        <v>100</v>
      </c>
    </row>
    <row r="27" spans="1:6" s="37" customFormat="1" ht="15.75" thickBot="1">
      <c r="A27" s="62" t="s">
        <v>77</v>
      </c>
      <c r="B27" s="73" t="s">
        <v>78</v>
      </c>
      <c r="C27" s="75">
        <f>SUM(C11:C22)</f>
        <v>7676853</v>
      </c>
      <c r="D27" s="75">
        <f>SUM(D11:D22)</f>
        <v>5965139.75</v>
      </c>
      <c r="E27" s="74">
        <f>SUM(E11:E21)</f>
        <v>66946271.939999998</v>
      </c>
      <c r="F27" s="76">
        <f>E27/D27*100</f>
        <v>1122.2917608929447</v>
      </c>
    </row>
    <row r="28" spans="1:6" s="37" customFormat="1" ht="15.75" thickBot="1">
      <c r="A28" s="62" t="s">
        <v>77</v>
      </c>
      <c r="B28" s="73" t="s">
        <v>79</v>
      </c>
      <c r="C28" s="71">
        <f>SUM(C11:C26)</f>
        <v>23398412.789999999</v>
      </c>
      <c r="D28" s="71">
        <f>SUM(D11:D26)</f>
        <v>11678199.539999999</v>
      </c>
      <c r="E28" s="74">
        <f>SUM(E11:E26)</f>
        <v>72659331.730000004</v>
      </c>
      <c r="F28" s="72">
        <f>E28/D28*100</f>
        <v>622.17922789491922</v>
      </c>
    </row>
    <row r="29" spans="1:6" s="37" customFormat="1" ht="15"/>
    <row r="30" spans="1:6" s="37" customFormat="1" ht="15">
      <c r="A30" s="41"/>
      <c r="B30" s="42"/>
      <c r="C30" s="43"/>
      <c r="D30" s="43"/>
      <c r="E30" s="43"/>
    </row>
    <row r="31" spans="1:6" s="37" customFormat="1" ht="15">
      <c r="A31" s="44"/>
      <c r="B31" s="42" t="str">
        <f>'Додаток 1'!B64</f>
        <v>Секетар міської ради</v>
      </c>
      <c r="C31" s="43"/>
      <c r="D31" s="43" t="str">
        <f>'Додаток 1'!D64</f>
        <v>Олег БАБІЙ</v>
      </c>
      <c r="E31" s="43"/>
    </row>
    <row r="32" spans="1:6" s="37" customFormat="1" ht="15" customHeight="1"/>
  </sheetData>
  <mergeCells count="3">
    <mergeCell ref="B6:E6"/>
    <mergeCell ref="B7:E7"/>
    <mergeCell ref="B8:E8"/>
  </mergeCells>
  <pageMargins left="0.23622047244094491" right="0.23622047244094491" top="0.74803149606299213" bottom="0.74803149606299213" header="0.31496062992125984" footer="0.31496062992125984"/>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8"/>
  <sheetViews>
    <sheetView zoomScaleNormal="100" zoomScaleSheetLayoutView="90" workbookViewId="0"/>
  </sheetViews>
  <sheetFormatPr defaultRowHeight="12.75"/>
  <cols>
    <col min="1" max="1" width="10.85546875" style="2" customWidth="1"/>
    <col min="2" max="2" width="58.42578125" style="2" customWidth="1"/>
    <col min="3" max="3" width="14.28515625" style="2" customWidth="1"/>
    <col min="4" max="4" width="14.7109375" style="2" customWidth="1"/>
    <col min="5" max="5" width="15.140625" style="2" customWidth="1"/>
    <col min="6" max="6" width="10.85546875" style="2" customWidth="1"/>
    <col min="7" max="16384" width="9.140625" style="2"/>
  </cols>
  <sheetData>
    <row r="1" spans="1:7">
      <c r="C1" s="3"/>
      <c r="D1" s="3" t="s">
        <v>107</v>
      </c>
    </row>
    <row r="2" spans="1:7">
      <c r="C2" s="12"/>
      <c r="D2" s="12" t="str">
        <f>'Додаток 1'!D2</f>
        <v xml:space="preserve">до  рішення </v>
      </c>
    </row>
    <row r="3" spans="1:7">
      <c r="C3" s="12"/>
      <c r="D3" s="12" t="str">
        <f>'Додаток 1'!D3</f>
        <v>Здолбунівської міської ради</v>
      </c>
    </row>
    <row r="4" spans="1:7">
      <c r="C4" s="12"/>
      <c r="D4" s="12" t="str">
        <f>'Додаток 1'!D4</f>
        <v>від 19 листопада 2025 року № 2983</v>
      </c>
    </row>
    <row r="5" spans="1:7">
      <c r="C5" s="12"/>
      <c r="D5" s="12"/>
    </row>
    <row r="6" spans="1:7" ht="18.75">
      <c r="B6" s="106" t="s">
        <v>200</v>
      </c>
      <c r="C6" s="106"/>
      <c r="D6" s="106"/>
      <c r="E6" s="106"/>
    </row>
    <row r="7" spans="1:7" ht="18.75">
      <c r="B7" s="106" t="s">
        <v>83</v>
      </c>
      <c r="C7" s="106"/>
      <c r="D7" s="106"/>
      <c r="E7" s="106"/>
    </row>
    <row r="8" spans="1:7" ht="18.75">
      <c r="B8" s="106" t="s">
        <v>307</v>
      </c>
      <c r="C8" s="106"/>
      <c r="D8" s="106"/>
      <c r="E8" s="106"/>
    </row>
    <row r="9" spans="1:7" ht="13.5" thickBot="1">
      <c r="F9" s="2" t="s">
        <v>0</v>
      </c>
    </row>
    <row r="10" spans="1:7" ht="56.25" customHeight="1" thickBot="1">
      <c r="A10" s="98" t="s">
        <v>110</v>
      </c>
      <c r="B10" s="99" t="s">
        <v>111</v>
      </c>
      <c r="C10" s="99" t="s">
        <v>266</v>
      </c>
      <c r="D10" s="99" t="s">
        <v>305</v>
      </c>
      <c r="E10" s="99" t="s">
        <v>306</v>
      </c>
      <c r="F10" s="100" t="s">
        <v>84</v>
      </c>
      <c r="G10" s="17"/>
    </row>
    <row r="11" spans="1:7" ht="44.25" customHeight="1">
      <c r="A11" s="80" t="s">
        <v>112</v>
      </c>
      <c r="B11" s="81" t="s">
        <v>113</v>
      </c>
      <c r="C11" s="82">
        <v>30347100</v>
      </c>
      <c r="D11" s="82">
        <v>23652600</v>
      </c>
      <c r="E11" s="82">
        <v>20069314.73</v>
      </c>
      <c r="F11" s="83">
        <f>E11/D11*100</f>
        <v>84.850353576351011</v>
      </c>
      <c r="G11" s="20"/>
    </row>
    <row r="12" spans="1:7" ht="15" customHeight="1">
      <c r="A12" s="28" t="s">
        <v>114</v>
      </c>
      <c r="B12" s="18" t="s">
        <v>115</v>
      </c>
      <c r="C12" s="19">
        <v>30000</v>
      </c>
      <c r="D12" s="19">
        <v>30000</v>
      </c>
      <c r="E12" s="19">
        <v>16364.91</v>
      </c>
      <c r="F12" s="84">
        <f t="shared" ref="F12:F65" si="0">E12/D12*100</f>
        <v>54.549700000000001</v>
      </c>
      <c r="G12" s="20"/>
    </row>
    <row r="13" spans="1:7">
      <c r="A13" s="28" t="s">
        <v>116</v>
      </c>
      <c r="B13" s="18" t="s">
        <v>117</v>
      </c>
      <c r="C13" s="19">
        <v>15000</v>
      </c>
      <c r="D13" s="19">
        <v>11250</v>
      </c>
      <c r="E13" s="19">
        <v>3321.03</v>
      </c>
      <c r="F13" s="84">
        <f t="shared" si="0"/>
        <v>29.520266666666668</v>
      </c>
      <c r="G13" s="20"/>
    </row>
    <row r="14" spans="1:7" ht="30.75" customHeight="1">
      <c r="A14" s="28" t="s">
        <v>118</v>
      </c>
      <c r="B14" s="18" t="s">
        <v>119</v>
      </c>
      <c r="C14" s="19">
        <v>600000</v>
      </c>
      <c r="D14" s="19">
        <v>465000</v>
      </c>
      <c r="E14" s="19">
        <v>455900</v>
      </c>
      <c r="F14" s="84">
        <f t="shared" si="0"/>
        <v>98.043010752688176</v>
      </c>
      <c r="G14" s="20"/>
    </row>
    <row r="15" spans="1:7" ht="25.5">
      <c r="A15" s="28" t="s">
        <v>120</v>
      </c>
      <c r="B15" s="18" t="s">
        <v>121</v>
      </c>
      <c r="C15" s="19">
        <v>500000</v>
      </c>
      <c r="D15" s="19">
        <v>400000</v>
      </c>
      <c r="E15" s="19">
        <v>377161.44</v>
      </c>
      <c r="F15" s="84">
        <f t="shared" si="0"/>
        <v>94.290359999999993</v>
      </c>
      <c r="G15" s="20"/>
    </row>
    <row r="16" spans="1:7" ht="44.25" customHeight="1">
      <c r="A16" s="28" t="s">
        <v>122</v>
      </c>
      <c r="B16" s="18" t="s">
        <v>123</v>
      </c>
      <c r="C16" s="19">
        <v>17171599</v>
      </c>
      <c r="D16" s="19">
        <v>13008021</v>
      </c>
      <c r="E16" s="19">
        <v>12148080.23</v>
      </c>
      <c r="F16" s="84">
        <f t="shared" si="0"/>
        <v>93.389149894515086</v>
      </c>
      <c r="G16" s="20"/>
    </row>
    <row r="17" spans="1:7">
      <c r="A17" s="48" t="s">
        <v>253</v>
      </c>
      <c r="B17" s="18" t="s">
        <v>254</v>
      </c>
      <c r="C17" s="19">
        <v>70000</v>
      </c>
      <c r="D17" s="19">
        <v>70000</v>
      </c>
      <c r="E17" s="19">
        <v>70000</v>
      </c>
      <c r="F17" s="84">
        <f t="shared" si="0"/>
        <v>100</v>
      </c>
      <c r="G17" s="20"/>
    </row>
    <row r="18" spans="1:7" ht="57" customHeight="1">
      <c r="A18" s="28" t="s">
        <v>124</v>
      </c>
      <c r="B18" s="18" t="s">
        <v>125</v>
      </c>
      <c r="C18" s="19">
        <v>370000</v>
      </c>
      <c r="D18" s="19">
        <v>275000</v>
      </c>
      <c r="E18" s="19">
        <v>190732.87</v>
      </c>
      <c r="F18" s="84">
        <f t="shared" si="0"/>
        <v>69.357407272727272</v>
      </c>
      <c r="G18" s="20"/>
    </row>
    <row r="19" spans="1:7">
      <c r="A19" s="28" t="s">
        <v>126</v>
      </c>
      <c r="B19" s="18" t="s">
        <v>127</v>
      </c>
      <c r="C19" s="19">
        <v>3850000</v>
      </c>
      <c r="D19" s="19">
        <v>3014301</v>
      </c>
      <c r="E19" s="19">
        <v>2092800</v>
      </c>
      <c r="F19" s="84">
        <f t="shared" si="0"/>
        <v>69.42903180538373</v>
      </c>
      <c r="G19" s="20"/>
    </row>
    <row r="20" spans="1:7">
      <c r="A20" s="28" t="s">
        <v>128</v>
      </c>
      <c r="B20" s="18" t="s">
        <v>129</v>
      </c>
      <c r="C20" s="19">
        <v>100000</v>
      </c>
      <c r="D20" s="19">
        <v>95000</v>
      </c>
      <c r="E20" s="19">
        <v>83902</v>
      </c>
      <c r="F20" s="84">
        <f t="shared" si="0"/>
        <v>88.317894736842106</v>
      </c>
      <c r="G20" s="20"/>
    </row>
    <row r="21" spans="1:7" ht="25.5">
      <c r="A21" s="28" t="s">
        <v>130</v>
      </c>
      <c r="B21" s="18" t="s">
        <v>131</v>
      </c>
      <c r="C21" s="19">
        <v>9112920.7799999993</v>
      </c>
      <c r="D21" s="19">
        <v>8862920.7799999993</v>
      </c>
      <c r="E21" s="19">
        <v>8764677.8100000005</v>
      </c>
      <c r="F21" s="84">
        <f t="shared" si="0"/>
        <v>98.891528284652026</v>
      </c>
      <c r="G21" s="20"/>
    </row>
    <row r="22" spans="1:7">
      <c r="A22" s="28" t="s">
        <v>132</v>
      </c>
      <c r="B22" s="18" t="s">
        <v>133</v>
      </c>
      <c r="C22" s="19">
        <v>1050822</v>
      </c>
      <c r="D22" s="19">
        <v>850822</v>
      </c>
      <c r="E22" s="19">
        <v>373305.48</v>
      </c>
      <c r="F22" s="84">
        <f t="shared" si="0"/>
        <v>43.875861225967355</v>
      </c>
      <c r="G22" s="20"/>
    </row>
    <row r="23" spans="1:7" ht="25.5">
      <c r="A23" s="28" t="s">
        <v>134</v>
      </c>
      <c r="B23" s="18" t="s">
        <v>135</v>
      </c>
      <c r="C23" s="19">
        <v>4540000</v>
      </c>
      <c r="D23" s="19">
        <v>1442000</v>
      </c>
      <c r="E23" s="19">
        <v>806680.79</v>
      </c>
      <c r="F23" s="84">
        <f t="shared" si="0"/>
        <v>55.941802357836345</v>
      </c>
      <c r="G23" s="20"/>
    </row>
    <row r="24" spans="1:7">
      <c r="A24" s="28" t="s">
        <v>136</v>
      </c>
      <c r="B24" s="18" t="s">
        <v>137</v>
      </c>
      <c r="C24" s="19">
        <v>43382760</v>
      </c>
      <c r="D24" s="19">
        <v>36969760</v>
      </c>
      <c r="E24" s="19">
        <v>36935093.43</v>
      </c>
      <c r="F24" s="84">
        <f t="shared" si="0"/>
        <v>99.906229929542405</v>
      </c>
      <c r="G24" s="20"/>
    </row>
    <row r="25" spans="1:7" ht="64.5" customHeight="1">
      <c r="A25" s="48" t="s">
        <v>299</v>
      </c>
      <c r="B25" s="18" t="s">
        <v>274</v>
      </c>
      <c r="C25" s="19">
        <v>729697.58</v>
      </c>
      <c r="D25" s="19">
        <v>729697.58</v>
      </c>
      <c r="E25" s="19">
        <v>729696.23</v>
      </c>
      <c r="F25" s="84">
        <f t="shared" si="0"/>
        <v>99.999814991849092</v>
      </c>
      <c r="G25" s="20"/>
    </row>
    <row r="26" spans="1:7">
      <c r="A26" s="28" t="s">
        <v>138</v>
      </c>
      <c r="B26" s="18" t="s">
        <v>139</v>
      </c>
      <c r="C26" s="19">
        <v>980000</v>
      </c>
      <c r="D26" s="19">
        <v>780000</v>
      </c>
      <c r="E26" s="19">
        <v>0</v>
      </c>
      <c r="F26" s="84">
        <v>0</v>
      </c>
      <c r="G26" s="20"/>
    </row>
    <row r="27" spans="1:7" ht="25.5">
      <c r="A27" s="28" t="s">
        <v>140</v>
      </c>
      <c r="B27" s="18" t="s">
        <v>141</v>
      </c>
      <c r="C27" s="19">
        <v>9546000</v>
      </c>
      <c r="D27" s="19">
        <v>8558800</v>
      </c>
      <c r="E27" s="19">
        <v>6833248</v>
      </c>
      <c r="F27" s="84">
        <f t="shared" si="0"/>
        <v>79.838855914380531</v>
      </c>
      <c r="G27" s="20"/>
    </row>
    <row r="28" spans="1:7">
      <c r="A28" s="28" t="s">
        <v>142</v>
      </c>
      <c r="B28" s="18" t="s">
        <v>143</v>
      </c>
      <c r="C28" s="19">
        <v>35000</v>
      </c>
      <c r="D28" s="19">
        <v>35000</v>
      </c>
      <c r="E28" s="19">
        <v>32806</v>
      </c>
      <c r="F28" s="84">
        <f t="shared" si="0"/>
        <v>93.73142857142858</v>
      </c>
      <c r="G28" s="20"/>
    </row>
    <row r="29" spans="1:7">
      <c r="A29" s="28" t="s">
        <v>144</v>
      </c>
      <c r="B29" s="18" t="s">
        <v>145</v>
      </c>
      <c r="C29" s="19">
        <v>197000</v>
      </c>
      <c r="D29" s="19">
        <v>17000</v>
      </c>
      <c r="E29" s="19">
        <v>2435</v>
      </c>
      <c r="F29" s="84">
        <f t="shared" si="0"/>
        <v>14.323529411764707</v>
      </c>
      <c r="G29" s="20"/>
    </row>
    <row r="30" spans="1:7" ht="25.5">
      <c r="A30" s="28" t="s">
        <v>146</v>
      </c>
      <c r="B30" s="18" t="s">
        <v>147</v>
      </c>
      <c r="C30" s="19">
        <v>364100</v>
      </c>
      <c r="D30" s="19">
        <v>350000</v>
      </c>
      <c r="E30" s="19">
        <v>99960</v>
      </c>
      <c r="F30" s="84">
        <f t="shared" si="0"/>
        <v>28.560000000000002</v>
      </c>
      <c r="G30" s="20"/>
    </row>
    <row r="31" spans="1:7">
      <c r="A31" s="28" t="s">
        <v>148</v>
      </c>
      <c r="B31" s="18" t="s">
        <v>149</v>
      </c>
      <c r="C31" s="19">
        <v>150000</v>
      </c>
      <c r="D31" s="19">
        <v>150000</v>
      </c>
      <c r="E31" s="19">
        <v>95432.5</v>
      </c>
      <c r="F31" s="84">
        <f t="shared" si="0"/>
        <v>63.621666666666663</v>
      </c>
      <c r="G31" s="20"/>
    </row>
    <row r="32" spans="1:7">
      <c r="A32" s="28" t="s">
        <v>150</v>
      </c>
      <c r="B32" s="18" t="s">
        <v>151</v>
      </c>
      <c r="C32" s="19">
        <v>560000</v>
      </c>
      <c r="D32" s="19">
        <v>560000</v>
      </c>
      <c r="E32" s="19">
        <v>508730</v>
      </c>
      <c r="F32" s="84">
        <f t="shared" si="0"/>
        <v>90.844642857142858</v>
      </c>
      <c r="G32" s="20"/>
    </row>
    <row r="33" spans="1:7">
      <c r="A33" s="28" t="s">
        <v>152</v>
      </c>
      <c r="B33" s="18" t="s">
        <v>74</v>
      </c>
      <c r="C33" s="19">
        <v>300000</v>
      </c>
      <c r="D33" s="19">
        <v>300000</v>
      </c>
      <c r="E33" s="19">
        <v>284000</v>
      </c>
      <c r="F33" s="84">
        <f t="shared" si="0"/>
        <v>94.666666666666671</v>
      </c>
      <c r="G33" s="20"/>
    </row>
    <row r="34" spans="1:7" ht="25.5">
      <c r="A34" s="28" t="s">
        <v>153</v>
      </c>
      <c r="B34" s="18" t="s">
        <v>154</v>
      </c>
      <c r="C34" s="19">
        <v>2600000</v>
      </c>
      <c r="D34" s="19">
        <v>2600000</v>
      </c>
      <c r="E34" s="19">
        <v>2600000</v>
      </c>
      <c r="F34" s="84">
        <f t="shared" si="0"/>
        <v>100</v>
      </c>
      <c r="G34" s="20"/>
    </row>
    <row r="35" spans="1:7" ht="25.5">
      <c r="A35" s="28" t="s">
        <v>155</v>
      </c>
      <c r="B35" s="18" t="s">
        <v>156</v>
      </c>
      <c r="C35" s="19">
        <v>5510400</v>
      </c>
      <c r="D35" s="19">
        <v>4334681</v>
      </c>
      <c r="E35" s="19">
        <v>3600590.97</v>
      </c>
      <c r="F35" s="84">
        <f t="shared" si="0"/>
        <v>83.064727715834223</v>
      </c>
      <c r="G35" s="20"/>
    </row>
    <row r="36" spans="1:7">
      <c r="A36" s="28" t="s">
        <v>157</v>
      </c>
      <c r="B36" s="18" t="s">
        <v>158</v>
      </c>
      <c r="C36" s="19">
        <v>56147089</v>
      </c>
      <c r="D36" s="19">
        <v>41850486</v>
      </c>
      <c r="E36" s="19">
        <v>37936016.689999998</v>
      </c>
      <c r="F36" s="84">
        <f t="shared" si="0"/>
        <v>90.646537987635313</v>
      </c>
      <c r="G36" s="20"/>
    </row>
    <row r="37" spans="1:7" ht="25.5">
      <c r="A37" s="28" t="s">
        <v>159</v>
      </c>
      <c r="B37" s="18" t="s">
        <v>160</v>
      </c>
      <c r="C37" s="19">
        <v>56602226.850000001</v>
      </c>
      <c r="D37" s="19">
        <v>43483913.850000001</v>
      </c>
      <c r="E37" s="19">
        <v>30846188.960000001</v>
      </c>
      <c r="F37" s="84">
        <f t="shared" si="0"/>
        <v>70.937011480625955</v>
      </c>
      <c r="G37" s="20"/>
    </row>
    <row r="38" spans="1:7" ht="25.5">
      <c r="A38" s="28" t="s">
        <v>161</v>
      </c>
      <c r="B38" s="18" t="s">
        <v>162</v>
      </c>
      <c r="C38" s="19">
        <v>105571213</v>
      </c>
      <c r="D38" s="19">
        <v>79236813</v>
      </c>
      <c r="E38" s="19">
        <v>79080587.150000006</v>
      </c>
      <c r="F38" s="84">
        <f t="shared" si="0"/>
        <v>99.802836782443535</v>
      </c>
      <c r="G38" s="20"/>
    </row>
    <row r="39" spans="1:7" ht="54.75" hidden="1" customHeight="1">
      <c r="A39" s="48" t="s">
        <v>255</v>
      </c>
      <c r="B39" s="18" t="s">
        <v>256</v>
      </c>
      <c r="C39" s="19">
        <v>0</v>
      </c>
      <c r="D39" s="19">
        <v>0</v>
      </c>
      <c r="E39" s="19">
        <v>0</v>
      </c>
      <c r="F39" s="84">
        <v>0</v>
      </c>
      <c r="G39" s="20"/>
    </row>
    <row r="40" spans="1:7" ht="25.5">
      <c r="A40" s="28" t="s">
        <v>163</v>
      </c>
      <c r="B40" s="18" t="s">
        <v>164</v>
      </c>
      <c r="C40" s="19">
        <v>9433392</v>
      </c>
      <c r="D40" s="19">
        <v>7155592</v>
      </c>
      <c r="E40" s="19">
        <v>6118606.8399999999</v>
      </c>
      <c r="F40" s="84">
        <f t="shared" si="0"/>
        <v>85.508045176415877</v>
      </c>
      <c r="G40" s="20"/>
    </row>
    <row r="41" spans="1:7">
      <c r="A41" s="28" t="s">
        <v>165</v>
      </c>
      <c r="B41" s="18" t="s">
        <v>166</v>
      </c>
      <c r="C41" s="19">
        <v>14772473</v>
      </c>
      <c r="D41" s="19">
        <v>10968973</v>
      </c>
      <c r="E41" s="19">
        <v>9813351.8000000007</v>
      </c>
      <c r="F41" s="84">
        <f t="shared" si="0"/>
        <v>89.464636297308786</v>
      </c>
      <c r="G41" s="20"/>
    </row>
    <row r="42" spans="1:7">
      <c r="A42" s="28" t="s">
        <v>167</v>
      </c>
      <c r="B42" s="18" t="s">
        <v>168</v>
      </c>
      <c r="C42" s="19">
        <v>543300</v>
      </c>
      <c r="D42" s="19">
        <v>543300</v>
      </c>
      <c r="E42" s="19">
        <v>335532</v>
      </c>
      <c r="F42" s="84">
        <f t="shared" si="0"/>
        <v>61.758144671452229</v>
      </c>
      <c r="G42" s="20"/>
    </row>
    <row r="43" spans="1:7" ht="25.5">
      <c r="A43" s="28" t="s">
        <v>169</v>
      </c>
      <c r="B43" s="18" t="s">
        <v>170</v>
      </c>
      <c r="C43" s="19">
        <v>1492023</v>
      </c>
      <c r="D43" s="19">
        <v>1230026</v>
      </c>
      <c r="E43" s="19">
        <v>626695.06000000006</v>
      </c>
      <c r="F43" s="84">
        <f t="shared" si="0"/>
        <v>50.949740899785866</v>
      </c>
      <c r="G43" s="20"/>
    </row>
    <row r="44" spans="1:7" ht="32.25" customHeight="1">
      <c r="A44" s="28" t="s">
        <v>171</v>
      </c>
      <c r="B44" s="18" t="s">
        <v>172</v>
      </c>
      <c r="C44" s="19">
        <v>3405352</v>
      </c>
      <c r="D44" s="19">
        <v>2544300</v>
      </c>
      <c r="E44" s="19">
        <v>2255529.08</v>
      </c>
      <c r="F44" s="84">
        <f t="shared" si="0"/>
        <v>88.650280234249109</v>
      </c>
      <c r="G44" s="20"/>
    </row>
    <row r="45" spans="1:7" ht="58.5" customHeight="1">
      <c r="A45" s="48" t="s">
        <v>275</v>
      </c>
      <c r="B45" s="18" t="s">
        <v>276</v>
      </c>
      <c r="C45" s="19">
        <v>428700</v>
      </c>
      <c r="D45" s="19">
        <v>300300</v>
      </c>
      <c r="E45" s="19">
        <v>274183.95</v>
      </c>
      <c r="F45" s="84">
        <f t="shared" si="0"/>
        <v>91.303346653346665</v>
      </c>
      <c r="G45" s="20"/>
    </row>
    <row r="46" spans="1:7" ht="57.75" customHeight="1">
      <c r="A46" s="48" t="s">
        <v>258</v>
      </c>
      <c r="B46" s="18" t="s">
        <v>277</v>
      </c>
      <c r="C46" s="19">
        <v>134685.14000000001</v>
      </c>
      <c r="D46" s="19">
        <v>134685.14000000001</v>
      </c>
      <c r="E46" s="19">
        <v>134645.14000000001</v>
      </c>
      <c r="F46" s="84">
        <f t="shared" si="0"/>
        <v>99.970301103744632</v>
      </c>
      <c r="G46" s="20"/>
    </row>
    <row r="47" spans="1:7" ht="48.75" customHeight="1">
      <c r="A47" s="105" t="s">
        <v>278</v>
      </c>
      <c r="B47" s="104" t="s">
        <v>279</v>
      </c>
      <c r="C47" s="19">
        <v>4846800</v>
      </c>
      <c r="D47" s="19">
        <v>4846800</v>
      </c>
      <c r="E47" s="19">
        <v>4284007.99</v>
      </c>
      <c r="F47" s="84">
        <f t="shared" si="0"/>
        <v>88.388379755715121</v>
      </c>
      <c r="G47" s="20"/>
    </row>
    <row r="48" spans="1:7">
      <c r="A48" s="28" t="s">
        <v>173</v>
      </c>
      <c r="B48" s="18" t="s">
        <v>174</v>
      </c>
      <c r="C48" s="19">
        <v>16458369</v>
      </c>
      <c r="D48" s="19">
        <v>13529200</v>
      </c>
      <c r="E48" s="19">
        <v>10793146.32</v>
      </c>
      <c r="F48" s="84">
        <f t="shared" si="0"/>
        <v>79.776678000177398</v>
      </c>
      <c r="G48" s="20"/>
    </row>
    <row r="49" spans="1:7">
      <c r="A49" s="28" t="s">
        <v>175</v>
      </c>
      <c r="B49" s="18" t="s">
        <v>176</v>
      </c>
      <c r="C49" s="19">
        <v>706844</v>
      </c>
      <c r="D49" s="19">
        <v>524975</v>
      </c>
      <c r="E49" s="19">
        <v>451476.05</v>
      </c>
      <c r="F49" s="84">
        <f t="shared" si="0"/>
        <v>85.999533311110056</v>
      </c>
      <c r="G49" s="20"/>
    </row>
    <row r="50" spans="1:7" ht="25.5">
      <c r="A50" s="28" t="s">
        <v>177</v>
      </c>
      <c r="B50" s="18" t="s">
        <v>178</v>
      </c>
      <c r="C50" s="19">
        <v>4422982</v>
      </c>
      <c r="D50" s="19">
        <v>3477577</v>
      </c>
      <c r="E50" s="19">
        <v>2035606.4</v>
      </c>
      <c r="F50" s="84">
        <f t="shared" si="0"/>
        <v>58.535192750584677</v>
      </c>
      <c r="G50" s="20"/>
    </row>
    <row r="51" spans="1:7" ht="25.5">
      <c r="A51" s="48" t="s">
        <v>257</v>
      </c>
      <c r="B51" s="18" t="s">
        <v>179</v>
      </c>
      <c r="C51" s="19">
        <v>10000</v>
      </c>
      <c r="D51" s="19">
        <v>10000</v>
      </c>
      <c r="E51" s="19">
        <v>0</v>
      </c>
      <c r="F51" s="84">
        <v>0</v>
      </c>
      <c r="G51" s="20"/>
    </row>
    <row r="52" spans="1:7">
      <c r="A52" s="28" t="s">
        <v>180</v>
      </c>
      <c r="B52" s="18" t="s">
        <v>181</v>
      </c>
      <c r="C52" s="19">
        <v>3323139</v>
      </c>
      <c r="D52" s="19">
        <v>2461819</v>
      </c>
      <c r="E52" s="19">
        <v>2398606.36</v>
      </c>
      <c r="F52" s="84">
        <f t="shared" si="0"/>
        <v>97.432279139936767</v>
      </c>
      <c r="G52" s="20"/>
    </row>
    <row r="53" spans="1:7">
      <c r="A53" s="28" t="s">
        <v>182</v>
      </c>
      <c r="B53" s="18" t="s">
        <v>183</v>
      </c>
      <c r="C53" s="19">
        <v>1752112</v>
      </c>
      <c r="D53" s="19">
        <v>1451805</v>
      </c>
      <c r="E53" s="19">
        <v>1285134.56</v>
      </c>
      <c r="F53" s="84">
        <f t="shared" si="0"/>
        <v>88.519777793849727</v>
      </c>
      <c r="G53" s="20"/>
    </row>
    <row r="54" spans="1:7" ht="31.5" customHeight="1">
      <c r="A54" s="28" t="s">
        <v>184</v>
      </c>
      <c r="B54" s="18" t="s">
        <v>185</v>
      </c>
      <c r="C54" s="19">
        <v>6994025</v>
      </c>
      <c r="D54" s="19">
        <v>5267025</v>
      </c>
      <c r="E54" s="19">
        <v>5087331.2</v>
      </c>
      <c r="F54" s="84">
        <f t="shared" si="0"/>
        <v>96.588324528552647</v>
      </c>
      <c r="G54" s="20"/>
    </row>
    <row r="55" spans="1:7">
      <c r="A55" s="28" t="s">
        <v>186</v>
      </c>
      <c r="B55" s="18" t="s">
        <v>129</v>
      </c>
      <c r="C55" s="19">
        <v>5000</v>
      </c>
      <c r="D55" s="19">
        <v>5000</v>
      </c>
      <c r="E55" s="19">
        <v>0</v>
      </c>
      <c r="F55" s="84">
        <f t="shared" si="0"/>
        <v>0</v>
      </c>
      <c r="G55" s="20"/>
    </row>
    <row r="56" spans="1:7" ht="25.5">
      <c r="A56" s="28" t="s">
        <v>187</v>
      </c>
      <c r="B56" s="18" t="s">
        <v>188</v>
      </c>
      <c r="C56" s="19">
        <v>5000</v>
      </c>
      <c r="D56" s="19">
        <v>5000</v>
      </c>
      <c r="E56" s="19">
        <v>0</v>
      </c>
      <c r="F56" s="84">
        <f t="shared" si="0"/>
        <v>0</v>
      </c>
      <c r="G56" s="20"/>
    </row>
    <row r="57" spans="1:7" ht="25.5">
      <c r="A57" s="28" t="s">
        <v>189</v>
      </c>
      <c r="B57" s="18" t="s">
        <v>190</v>
      </c>
      <c r="C57" s="19">
        <v>5000</v>
      </c>
      <c r="D57" s="19">
        <v>5000</v>
      </c>
      <c r="E57" s="19">
        <v>0</v>
      </c>
      <c r="F57" s="84">
        <f t="shared" si="0"/>
        <v>0</v>
      </c>
      <c r="G57" s="20"/>
    </row>
    <row r="58" spans="1:7" ht="25.5">
      <c r="A58" s="28" t="s">
        <v>191</v>
      </c>
      <c r="B58" s="18" t="s">
        <v>192</v>
      </c>
      <c r="C58" s="19">
        <v>5955187</v>
      </c>
      <c r="D58" s="19">
        <v>4361167</v>
      </c>
      <c r="E58" s="19">
        <v>4054024.41</v>
      </c>
      <c r="F58" s="84">
        <f t="shared" si="0"/>
        <v>92.957330228354024</v>
      </c>
      <c r="G58" s="20"/>
    </row>
    <row r="59" spans="1:7" ht="25.5">
      <c r="A59" s="28" t="s">
        <v>193</v>
      </c>
      <c r="B59" s="18" t="s">
        <v>194</v>
      </c>
      <c r="C59" s="19">
        <v>105408</v>
      </c>
      <c r="D59" s="19">
        <v>79056</v>
      </c>
      <c r="E59" s="19">
        <v>35136</v>
      </c>
      <c r="F59" s="84">
        <v>0</v>
      </c>
      <c r="G59" s="20"/>
    </row>
    <row r="60" spans="1:7" ht="32.25" customHeight="1">
      <c r="A60" s="28" t="s">
        <v>195</v>
      </c>
      <c r="B60" s="18" t="s">
        <v>196</v>
      </c>
      <c r="C60" s="19">
        <v>101787</v>
      </c>
      <c r="D60" s="19">
        <v>74170</v>
      </c>
      <c r="E60" s="19">
        <v>72585.600000000006</v>
      </c>
      <c r="F60" s="84">
        <f t="shared" si="0"/>
        <v>97.863826344883392</v>
      </c>
      <c r="G60" s="20"/>
    </row>
    <row r="61" spans="1:7" ht="25.5">
      <c r="A61" s="48" t="s">
        <v>313</v>
      </c>
      <c r="B61" s="18" t="s">
        <v>314</v>
      </c>
      <c r="C61" s="19">
        <v>42600</v>
      </c>
      <c r="D61" s="19">
        <v>42600</v>
      </c>
      <c r="E61" s="19">
        <v>42200</v>
      </c>
      <c r="F61" s="84">
        <f t="shared" si="0"/>
        <v>99.061032863849761</v>
      </c>
      <c r="G61" s="20"/>
    </row>
    <row r="62" spans="1:7" ht="29.25" customHeight="1">
      <c r="A62" s="28" t="s">
        <v>197</v>
      </c>
      <c r="B62" s="18" t="s">
        <v>156</v>
      </c>
      <c r="C62" s="19">
        <v>2442800</v>
      </c>
      <c r="D62" s="19">
        <v>1752645</v>
      </c>
      <c r="E62" s="19">
        <v>1288849.8899999999</v>
      </c>
      <c r="F62" s="84">
        <f t="shared" si="0"/>
        <v>73.537418587335139</v>
      </c>
      <c r="G62" s="20"/>
    </row>
    <row r="63" spans="1:7" ht="15" customHeight="1">
      <c r="A63" s="28" t="s">
        <v>198</v>
      </c>
      <c r="B63" s="18" t="s">
        <v>199</v>
      </c>
      <c r="C63" s="19">
        <v>2500000</v>
      </c>
      <c r="D63" s="19">
        <v>1140000</v>
      </c>
      <c r="E63" s="19">
        <v>0</v>
      </c>
      <c r="F63" s="84">
        <f t="shared" si="0"/>
        <v>0</v>
      </c>
      <c r="G63" s="20"/>
    </row>
    <row r="64" spans="1:7" ht="17.25" customHeight="1" thickBot="1">
      <c r="A64" s="29">
        <v>3719110</v>
      </c>
      <c r="B64" s="30" t="s">
        <v>280</v>
      </c>
      <c r="C64" s="31">
        <v>1667100</v>
      </c>
      <c r="D64" s="31">
        <v>1250100</v>
      </c>
      <c r="E64" s="31">
        <v>1250100</v>
      </c>
      <c r="F64" s="50">
        <f t="shared" si="0"/>
        <v>100</v>
      </c>
      <c r="G64" s="20"/>
    </row>
    <row r="65" spans="1:7" ht="13.5" thickBot="1">
      <c r="A65" s="101" t="s">
        <v>77</v>
      </c>
      <c r="B65" s="102" t="s">
        <v>79</v>
      </c>
      <c r="C65" s="103">
        <f>SUM(C11:C64)</f>
        <v>431987006.35000002</v>
      </c>
      <c r="D65" s="103">
        <f>SUM(D11:D64)</f>
        <v>335294181.35000002</v>
      </c>
      <c r="E65" s="103">
        <f>SUM(E11:E64)</f>
        <v>297673774.87000006</v>
      </c>
      <c r="F65" s="51">
        <f t="shared" si="0"/>
        <v>88.779880900847033</v>
      </c>
      <c r="G65" s="20"/>
    </row>
    <row r="67" spans="1:7" ht="15.75">
      <c r="A67" s="14"/>
      <c r="B67" s="15"/>
      <c r="C67" s="13"/>
      <c r="D67" s="13"/>
      <c r="E67" s="13"/>
    </row>
    <row r="68" spans="1:7" ht="15.75">
      <c r="A68" s="16"/>
      <c r="B68" s="15" t="str">
        <f>'Додаток 1'!B64</f>
        <v>Секетар міської ради</v>
      </c>
      <c r="C68" s="13"/>
      <c r="D68" s="13"/>
      <c r="E68" s="13" t="str">
        <f>'Додаток 1'!D64</f>
        <v>Олег БАБІЙ</v>
      </c>
    </row>
  </sheetData>
  <mergeCells count="3">
    <mergeCell ref="B6:E6"/>
    <mergeCell ref="B7:E7"/>
    <mergeCell ref="B8:E8"/>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zoomScaleNormal="100" zoomScaleSheetLayoutView="90" workbookViewId="0"/>
  </sheetViews>
  <sheetFormatPr defaultRowHeight="12.75"/>
  <cols>
    <col min="1" max="1" width="9.140625" style="2"/>
    <col min="2" max="2" width="60.5703125" style="2" customWidth="1"/>
    <col min="3" max="3" width="13.42578125" style="2" customWidth="1"/>
    <col min="4" max="4" width="14" style="2" customWidth="1"/>
    <col min="5" max="5" width="15.140625" style="2" customWidth="1"/>
    <col min="6" max="6" width="9.7109375" style="2" customWidth="1"/>
    <col min="7" max="16384" width="9.140625" style="2"/>
  </cols>
  <sheetData>
    <row r="1" spans="1:7">
      <c r="C1" s="3" t="s">
        <v>244</v>
      </c>
    </row>
    <row r="2" spans="1:7">
      <c r="C2" s="12" t="str">
        <f>'Додаток 1'!D2</f>
        <v xml:space="preserve">до  рішення </v>
      </c>
    </row>
    <row r="3" spans="1:7">
      <c r="C3" s="12" t="str">
        <f>'Додаток 1'!D3</f>
        <v>Здолбунівської міської ради</v>
      </c>
    </row>
    <row r="4" spans="1:7">
      <c r="C4" s="12" t="str">
        <f>'Додаток 1'!D4</f>
        <v>від 19 листопада 2025 року № 2983</v>
      </c>
    </row>
    <row r="5" spans="1:7">
      <c r="C5" s="12"/>
    </row>
    <row r="6" spans="1:7" ht="18.75">
      <c r="A6" s="106" t="s">
        <v>108</v>
      </c>
      <c r="B6" s="106"/>
      <c r="C6" s="106"/>
      <c r="D6" s="106"/>
      <c r="E6" s="106"/>
      <c r="F6" s="106"/>
      <c r="G6" s="106"/>
    </row>
    <row r="7" spans="1:7" ht="18.75">
      <c r="A7" s="106" t="s">
        <v>83</v>
      </c>
      <c r="B7" s="106"/>
      <c r="C7" s="106"/>
      <c r="D7" s="106"/>
      <c r="E7" s="106"/>
      <c r="F7" s="106"/>
      <c r="G7" s="106"/>
    </row>
    <row r="8" spans="1:7" ht="18.75">
      <c r="A8" s="106" t="s">
        <v>308</v>
      </c>
      <c r="B8" s="106"/>
      <c r="C8" s="106"/>
      <c r="D8" s="106"/>
      <c r="E8" s="106"/>
      <c r="F8" s="106"/>
      <c r="G8" s="106"/>
    </row>
    <row r="10" spans="1:7" ht="13.5" thickBot="1">
      <c r="F10" s="2" t="s">
        <v>0</v>
      </c>
    </row>
    <row r="11" spans="1:7" ht="61.5" customHeight="1" thickBot="1">
      <c r="A11" s="45" t="s">
        <v>110</v>
      </c>
      <c r="B11" s="46" t="s">
        <v>111</v>
      </c>
      <c r="C11" s="46" t="s">
        <v>266</v>
      </c>
      <c r="D11" s="46" t="s">
        <v>305</v>
      </c>
      <c r="E11" s="46" t="s">
        <v>306</v>
      </c>
      <c r="F11" s="47" t="s">
        <v>84</v>
      </c>
    </row>
    <row r="12" spans="1:7" s="37" customFormat="1" ht="15" customHeight="1">
      <c r="A12" s="80" t="s">
        <v>201</v>
      </c>
      <c r="B12" s="81" t="s">
        <v>202</v>
      </c>
      <c r="C12" s="82">
        <v>223354464</v>
      </c>
      <c r="D12" s="82">
        <v>171580403</v>
      </c>
      <c r="E12" s="82">
        <v>158655438.22</v>
      </c>
      <c r="F12" s="83">
        <f>E12/D12*100</f>
        <v>92.467108973977645</v>
      </c>
    </row>
    <row r="13" spans="1:7" s="37" customFormat="1" ht="15.75" customHeight="1">
      <c r="A13" s="28" t="s">
        <v>203</v>
      </c>
      <c r="B13" s="18" t="s">
        <v>204</v>
      </c>
      <c r="C13" s="19">
        <v>49465954</v>
      </c>
      <c r="D13" s="19">
        <v>38052593</v>
      </c>
      <c r="E13" s="19">
        <v>34815604.93</v>
      </c>
      <c r="F13" s="84">
        <f t="shared" ref="F13:F30" si="0">E13/D13*100</f>
        <v>91.49338372289111</v>
      </c>
    </row>
    <row r="14" spans="1:7" s="37" customFormat="1" ht="15" customHeight="1">
      <c r="A14" s="28" t="s">
        <v>205</v>
      </c>
      <c r="B14" s="18" t="s">
        <v>206</v>
      </c>
      <c r="C14" s="19">
        <v>5619392.1399999997</v>
      </c>
      <c r="D14" s="19">
        <v>5183590.1399999997</v>
      </c>
      <c r="E14" s="19">
        <v>4591846.28</v>
      </c>
      <c r="F14" s="84">
        <f t="shared" si="0"/>
        <v>88.584285330861462</v>
      </c>
    </row>
    <row r="15" spans="1:7" s="37" customFormat="1" ht="15" customHeight="1">
      <c r="A15" s="28" t="s">
        <v>207</v>
      </c>
      <c r="B15" s="18" t="s">
        <v>208</v>
      </c>
      <c r="C15" s="19">
        <v>161942</v>
      </c>
      <c r="D15" s="19">
        <v>149004</v>
      </c>
      <c r="E15" s="19">
        <v>105634.25</v>
      </c>
      <c r="F15" s="84">
        <f t="shared" si="0"/>
        <v>70.893566615661328</v>
      </c>
    </row>
    <row r="16" spans="1:7" s="37" customFormat="1" ht="15" customHeight="1">
      <c r="A16" s="28" t="s">
        <v>209</v>
      </c>
      <c r="B16" s="18" t="s">
        <v>210</v>
      </c>
      <c r="C16" s="19">
        <v>10012099.880000001</v>
      </c>
      <c r="D16" s="19">
        <v>6986832.3799999999</v>
      </c>
      <c r="E16" s="19">
        <v>4238991.18</v>
      </c>
      <c r="F16" s="84">
        <f t="shared" si="0"/>
        <v>60.671144653966927</v>
      </c>
    </row>
    <row r="17" spans="1:6" s="37" customFormat="1" ht="14.25" customHeight="1">
      <c r="A17" s="28" t="s">
        <v>211</v>
      </c>
      <c r="B17" s="18" t="s">
        <v>212</v>
      </c>
      <c r="C17" s="19">
        <v>8701636.1199999992</v>
      </c>
      <c r="D17" s="19">
        <v>7716928.1200000001</v>
      </c>
      <c r="E17" s="19">
        <v>4405272.87</v>
      </c>
      <c r="F17" s="84">
        <f t="shared" si="0"/>
        <v>57.085835211848526</v>
      </c>
    </row>
    <row r="18" spans="1:6" s="37" customFormat="1" ht="14.25" customHeight="1">
      <c r="A18" s="28" t="s">
        <v>213</v>
      </c>
      <c r="B18" s="18" t="s">
        <v>214</v>
      </c>
      <c r="C18" s="19">
        <v>116815</v>
      </c>
      <c r="D18" s="19">
        <v>102355</v>
      </c>
      <c r="E18" s="19">
        <v>71389.850000000006</v>
      </c>
      <c r="F18" s="84">
        <f t="shared" si="0"/>
        <v>69.747301060036165</v>
      </c>
    </row>
    <row r="19" spans="1:6" s="37" customFormat="1" ht="15.75" customHeight="1">
      <c r="A19" s="28" t="s">
        <v>215</v>
      </c>
      <c r="B19" s="18" t="s">
        <v>216</v>
      </c>
      <c r="C19" s="19">
        <v>15879225</v>
      </c>
      <c r="D19" s="19">
        <v>9593257</v>
      </c>
      <c r="E19" s="19">
        <v>8515468.2599999998</v>
      </c>
      <c r="F19" s="84">
        <f t="shared" si="0"/>
        <v>88.76514264133651</v>
      </c>
    </row>
    <row r="20" spans="1:6" s="37" customFormat="1" ht="14.25" customHeight="1">
      <c r="A20" s="28" t="s">
        <v>217</v>
      </c>
      <c r="B20" s="18" t="s">
        <v>218</v>
      </c>
      <c r="C20" s="19">
        <v>1723982</v>
      </c>
      <c r="D20" s="19">
        <v>1302624</v>
      </c>
      <c r="E20" s="19">
        <v>732457.38</v>
      </c>
      <c r="F20" s="84">
        <f t="shared" si="0"/>
        <v>56.2293785466873</v>
      </c>
    </row>
    <row r="21" spans="1:6" s="37" customFormat="1" ht="15" customHeight="1">
      <c r="A21" s="28" t="s">
        <v>219</v>
      </c>
      <c r="B21" s="18" t="s">
        <v>220</v>
      </c>
      <c r="C21" s="19">
        <v>8182454.8499999996</v>
      </c>
      <c r="D21" s="19">
        <v>5691579.8499999996</v>
      </c>
      <c r="E21" s="19">
        <v>3356643.79</v>
      </c>
      <c r="F21" s="84">
        <f t="shared" si="0"/>
        <v>58.975607449309528</v>
      </c>
    </row>
    <row r="22" spans="1:6" s="37" customFormat="1" ht="14.25" customHeight="1">
      <c r="A22" s="28" t="s">
        <v>221</v>
      </c>
      <c r="B22" s="18" t="s">
        <v>222</v>
      </c>
      <c r="C22" s="19">
        <v>3254021</v>
      </c>
      <c r="D22" s="19">
        <v>1822179</v>
      </c>
      <c r="E22" s="19">
        <v>1260311.19</v>
      </c>
      <c r="F22" s="84">
        <f t="shared" si="0"/>
        <v>69.165059524887511</v>
      </c>
    </row>
    <row r="23" spans="1:6" s="37" customFormat="1" ht="15">
      <c r="A23" s="28" t="s">
        <v>223</v>
      </c>
      <c r="B23" s="18" t="s">
        <v>224</v>
      </c>
      <c r="C23" s="19">
        <v>1558989</v>
      </c>
      <c r="D23" s="19">
        <v>1161172.5</v>
      </c>
      <c r="E23" s="19">
        <v>896673.59</v>
      </c>
      <c r="F23" s="84">
        <f t="shared" si="0"/>
        <v>77.221393892810937</v>
      </c>
    </row>
    <row r="24" spans="1:6" s="37" customFormat="1" ht="26.25" customHeight="1">
      <c r="A24" s="28" t="s">
        <v>225</v>
      </c>
      <c r="B24" s="18" t="s">
        <v>226</v>
      </c>
      <c r="C24" s="19">
        <v>120334</v>
      </c>
      <c r="D24" s="19">
        <v>113217</v>
      </c>
      <c r="E24" s="19">
        <v>46780</v>
      </c>
      <c r="F24" s="84">
        <f t="shared" si="0"/>
        <v>41.318883206585582</v>
      </c>
    </row>
    <row r="25" spans="1:6" s="37" customFormat="1" ht="28.5" customHeight="1">
      <c r="A25" s="28" t="s">
        <v>227</v>
      </c>
      <c r="B25" s="18" t="s">
        <v>228</v>
      </c>
      <c r="C25" s="19">
        <v>91367182.359999999</v>
      </c>
      <c r="D25" s="19">
        <v>76096172.359999999</v>
      </c>
      <c r="E25" s="19">
        <v>68631898.579999998</v>
      </c>
      <c r="F25" s="84">
        <f t="shared" si="0"/>
        <v>90.190999693535701</v>
      </c>
    </row>
    <row r="26" spans="1:6" s="37" customFormat="1" ht="15" customHeight="1">
      <c r="A26" s="28" t="s">
        <v>229</v>
      </c>
      <c r="B26" s="18" t="s">
        <v>230</v>
      </c>
      <c r="C26" s="19">
        <v>4567100</v>
      </c>
      <c r="D26" s="19">
        <v>4150100</v>
      </c>
      <c r="E26" s="19">
        <v>4134100</v>
      </c>
      <c r="F26" s="84">
        <f t="shared" si="0"/>
        <v>99.614467121274188</v>
      </c>
    </row>
    <row r="27" spans="1:6" s="37" customFormat="1" ht="14.25" customHeight="1">
      <c r="A27" s="28" t="s">
        <v>231</v>
      </c>
      <c r="B27" s="18" t="s">
        <v>232</v>
      </c>
      <c r="C27" s="19">
        <v>5220900</v>
      </c>
      <c r="D27" s="19">
        <v>4290201</v>
      </c>
      <c r="E27" s="19">
        <v>3081264.87</v>
      </c>
      <c r="F27" s="84">
        <f t="shared" si="0"/>
        <v>71.820990904621951</v>
      </c>
    </row>
    <row r="28" spans="1:6" s="37" customFormat="1" ht="14.25" customHeight="1">
      <c r="A28" s="28" t="s">
        <v>233</v>
      </c>
      <c r="B28" s="18" t="s">
        <v>234</v>
      </c>
      <c r="C28" s="19">
        <v>180515</v>
      </c>
      <c r="D28" s="19">
        <v>161973</v>
      </c>
      <c r="E28" s="19">
        <v>133999.63</v>
      </c>
      <c r="F28" s="27">
        <f t="shared" si="0"/>
        <v>82.729609255863636</v>
      </c>
    </row>
    <row r="29" spans="1:6" s="37" customFormat="1" ht="15.75" customHeight="1" thickBot="1">
      <c r="A29" s="85" t="s">
        <v>235</v>
      </c>
      <c r="B29" s="86" t="s">
        <v>236</v>
      </c>
      <c r="C29" s="87">
        <v>2500000</v>
      </c>
      <c r="D29" s="87">
        <v>1140000</v>
      </c>
      <c r="E29" s="87">
        <v>0</v>
      </c>
      <c r="F29" s="27">
        <f t="shared" si="0"/>
        <v>0</v>
      </c>
    </row>
    <row r="30" spans="1:6" ht="18.75" customHeight="1" thickBot="1">
      <c r="A30" s="21" t="s">
        <v>77</v>
      </c>
      <c r="B30" s="22" t="s">
        <v>79</v>
      </c>
      <c r="C30" s="23">
        <f>SUM(C12:C29)</f>
        <v>431987006.35000002</v>
      </c>
      <c r="D30" s="23">
        <f>SUM(D12:D29)</f>
        <v>335294181.34999996</v>
      </c>
      <c r="E30" s="23">
        <f>SUM(E12:E29)</f>
        <v>297673774.87</v>
      </c>
      <c r="F30" s="88">
        <f t="shared" si="0"/>
        <v>88.779880900847019</v>
      </c>
    </row>
    <row r="33" spans="1:5" ht="15.75">
      <c r="A33" s="14"/>
      <c r="B33" s="15" t="str">
        <f>'Додаток 1'!B64</f>
        <v>Секетар міської ради</v>
      </c>
      <c r="C33" s="13"/>
      <c r="D33" s="13" t="str">
        <f>'Додаток 1'!D64</f>
        <v>Олег БАБІЙ</v>
      </c>
      <c r="E33" s="13"/>
    </row>
    <row r="34" spans="1:5" ht="15.75">
      <c r="A34" s="16"/>
      <c r="B34" s="15"/>
      <c r="C34" s="13"/>
      <c r="D34" s="13"/>
      <c r="E34" s="13"/>
    </row>
  </sheetData>
  <mergeCells count="3">
    <mergeCell ref="A6:G6"/>
    <mergeCell ref="A7:G7"/>
    <mergeCell ref="A8:G8"/>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6"/>
  <sheetViews>
    <sheetView zoomScaleNormal="100" zoomScaleSheetLayoutView="90" workbookViewId="0"/>
  </sheetViews>
  <sheetFormatPr defaultRowHeight="12.75"/>
  <cols>
    <col min="1" max="1" width="9.140625" style="2"/>
    <col min="2" max="2" width="52.140625" style="2" customWidth="1"/>
    <col min="3" max="4" width="15" style="2" customWidth="1"/>
    <col min="5" max="5" width="13.85546875" style="2" customWidth="1"/>
    <col min="6" max="6" width="9.42578125" style="2" customWidth="1"/>
    <col min="7" max="16384" width="9.140625" style="2"/>
  </cols>
  <sheetData>
    <row r="1" spans="1:7">
      <c r="D1" s="3" t="s">
        <v>245</v>
      </c>
    </row>
    <row r="2" spans="1:7">
      <c r="D2" s="12" t="str">
        <f>'Додаток 1'!D2</f>
        <v xml:space="preserve">до  рішення </v>
      </c>
    </row>
    <row r="3" spans="1:7">
      <c r="D3" s="12" t="str">
        <f>'Додаток 1'!D3</f>
        <v>Здолбунівської міської ради</v>
      </c>
    </row>
    <row r="4" spans="1:7">
      <c r="D4" s="12" t="str">
        <f>'Додаток 1'!D4</f>
        <v>від 19 листопада 2025 року № 2983</v>
      </c>
    </row>
    <row r="5" spans="1:7">
      <c r="D5" s="12"/>
    </row>
    <row r="6" spans="1:7" ht="18.75">
      <c r="A6" s="106" t="s">
        <v>246</v>
      </c>
      <c r="B6" s="106"/>
      <c r="C6" s="106"/>
      <c r="D6" s="106"/>
      <c r="E6" s="106"/>
      <c r="F6" s="106"/>
    </row>
    <row r="7" spans="1:7" ht="18.75">
      <c r="A7" s="106" t="s">
        <v>83</v>
      </c>
      <c r="B7" s="106"/>
      <c r="C7" s="106"/>
      <c r="D7" s="106"/>
      <c r="E7" s="106"/>
      <c r="F7" s="106"/>
    </row>
    <row r="8" spans="1:7" ht="18.75">
      <c r="A8" s="106" t="s">
        <v>309</v>
      </c>
      <c r="B8" s="106"/>
      <c r="C8" s="106"/>
      <c r="D8" s="106"/>
      <c r="E8" s="106"/>
      <c r="F8" s="106"/>
    </row>
    <row r="9" spans="1:7">
      <c r="D9" s="12"/>
    </row>
    <row r="10" spans="1:7">
      <c r="D10" s="12"/>
    </row>
    <row r="11" spans="1:7" ht="13.5" thickBot="1">
      <c r="F11" s="2" t="s">
        <v>247</v>
      </c>
    </row>
    <row r="12" spans="1:7" s="37" customFormat="1" ht="66.75" customHeight="1" thickBot="1">
      <c r="A12" s="45" t="s">
        <v>110</v>
      </c>
      <c r="B12" s="46" t="s">
        <v>111</v>
      </c>
      <c r="C12" s="46" t="s">
        <v>266</v>
      </c>
      <c r="D12" s="46" t="s">
        <v>310</v>
      </c>
      <c r="E12" s="46" t="s">
        <v>306</v>
      </c>
      <c r="F12" s="47" t="s">
        <v>84</v>
      </c>
    </row>
    <row r="13" spans="1:7" ht="55.5" customHeight="1">
      <c r="A13" s="26" t="s">
        <v>112</v>
      </c>
      <c r="B13" s="24" t="s">
        <v>113</v>
      </c>
      <c r="C13" s="25">
        <v>0</v>
      </c>
      <c r="D13" s="25">
        <v>0</v>
      </c>
      <c r="E13" s="25">
        <v>59436564.57</v>
      </c>
      <c r="F13" s="27">
        <v>0</v>
      </c>
      <c r="G13" s="20"/>
    </row>
    <row r="14" spans="1:7" s="37" customFormat="1" ht="42.75" customHeight="1">
      <c r="A14" s="26" t="s">
        <v>122</v>
      </c>
      <c r="B14" s="24" t="s">
        <v>123</v>
      </c>
      <c r="C14" s="25">
        <v>1105000</v>
      </c>
      <c r="D14" s="25">
        <v>1105000</v>
      </c>
      <c r="E14" s="25">
        <v>694105.03</v>
      </c>
      <c r="F14" s="27">
        <f t="shared" ref="F14:F52" si="0">E14/D14*100</f>
        <v>62.814934841628968</v>
      </c>
    </row>
    <row r="15" spans="1:7" s="37" customFormat="1" ht="15">
      <c r="A15" s="92" t="s">
        <v>315</v>
      </c>
      <c r="B15" s="24" t="s">
        <v>264</v>
      </c>
      <c r="C15" s="25">
        <v>0</v>
      </c>
      <c r="D15" s="25">
        <v>0</v>
      </c>
      <c r="E15" s="25">
        <v>15919.54</v>
      </c>
      <c r="F15" s="27">
        <v>0</v>
      </c>
    </row>
    <row r="16" spans="1:7" s="37" customFormat="1" ht="69" customHeight="1">
      <c r="A16" s="92" t="s">
        <v>316</v>
      </c>
      <c r="B16" s="24" t="s">
        <v>317</v>
      </c>
      <c r="C16" s="25">
        <v>4857979.76</v>
      </c>
      <c r="D16" s="25">
        <v>4857979.76</v>
      </c>
      <c r="E16" s="25">
        <v>4857979.76</v>
      </c>
      <c r="F16" s="27">
        <f t="shared" si="0"/>
        <v>100</v>
      </c>
    </row>
    <row r="17" spans="1:7" s="37" customFormat="1" ht="15">
      <c r="A17" s="28" t="s">
        <v>136</v>
      </c>
      <c r="B17" s="18" t="s">
        <v>137</v>
      </c>
      <c r="C17" s="25">
        <v>983000</v>
      </c>
      <c r="D17" s="25">
        <v>983000</v>
      </c>
      <c r="E17" s="25">
        <v>983000</v>
      </c>
      <c r="F17" s="27">
        <f t="shared" si="0"/>
        <v>100</v>
      </c>
    </row>
    <row r="18" spans="1:7" s="37" customFormat="1" ht="16.5" customHeight="1">
      <c r="A18" s="48" t="s">
        <v>281</v>
      </c>
      <c r="B18" s="18" t="s">
        <v>237</v>
      </c>
      <c r="C18" s="19">
        <v>6584803</v>
      </c>
      <c r="D18" s="19">
        <v>5914803</v>
      </c>
      <c r="E18" s="19">
        <v>4498531.24</v>
      </c>
      <c r="F18" s="27">
        <f t="shared" si="0"/>
        <v>76.055470317439145</v>
      </c>
    </row>
    <row r="19" spans="1:7" s="37" customFormat="1" ht="17.25" customHeight="1">
      <c r="A19" s="48" t="s">
        <v>138</v>
      </c>
      <c r="B19" s="18" t="s">
        <v>139</v>
      </c>
      <c r="C19" s="19">
        <v>400000</v>
      </c>
      <c r="D19" s="19">
        <v>400000</v>
      </c>
      <c r="E19" s="19">
        <v>99800</v>
      </c>
      <c r="F19" s="27">
        <f t="shared" si="0"/>
        <v>24.95</v>
      </c>
    </row>
    <row r="20" spans="1:7" s="37" customFormat="1" ht="27.75" customHeight="1">
      <c r="A20" s="28" t="s">
        <v>238</v>
      </c>
      <c r="B20" s="18" t="s">
        <v>239</v>
      </c>
      <c r="C20" s="19">
        <v>100000</v>
      </c>
      <c r="D20" s="19">
        <v>0</v>
      </c>
      <c r="E20" s="19">
        <v>0</v>
      </c>
      <c r="F20" s="27">
        <v>0</v>
      </c>
    </row>
    <row r="21" spans="1:7" s="37" customFormat="1" ht="19.5" customHeight="1">
      <c r="A21" s="48" t="s">
        <v>318</v>
      </c>
      <c r="B21" s="18" t="s">
        <v>319</v>
      </c>
      <c r="C21" s="19">
        <v>12616751</v>
      </c>
      <c r="D21" s="19">
        <v>2799251</v>
      </c>
      <c r="E21" s="19">
        <v>0</v>
      </c>
      <c r="F21" s="27">
        <v>0</v>
      </c>
    </row>
    <row r="22" spans="1:7" s="37" customFormat="1" ht="17.25" customHeight="1">
      <c r="A22" s="28" t="s">
        <v>240</v>
      </c>
      <c r="B22" s="18" t="s">
        <v>241</v>
      </c>
      <c r="C22" s="19">
        <v>2516449</v>
      </c>
      <c r="D22" s="19">
        <v>2516449</v>
      </c>
      <c r="E22" s="19">
        <v>2486447</v>
      </c>
      <c r="F22" s="27">
        <f t="shared" si="0"/>
        <v>98.807764433135731</v>
      </c>
    </row>
    <row r="23" spans="1:7" s="37" customFormat="1" ht="20.25" customHeight="1">
      <c r="A23" s="48" t="s">
        <v>150</v>
      </c>
      <c r="B23" s="18" t="s">
        <v>151</v>
      </c>
      <c r="C23" s="19">
        <v>320000</v>
      </c>
      <c r="D23" s="19">
        <v>320000</v>
      </c>
      <c r="E23" s="19">
        <v>319500</v>
      </c>
      <c r="F23" s="27">
        <f t="shared" si="0"/>
        <v>99.84375</v>
      </c>
    </row>
    <row r="24" spans="1:7" s="37" customFormat="1" ht="18" customHeight="1">
      <c r="A24" s="28" t="s">
        <v>242</v>
      </c>
      <c r="B24" s="18" t="s">
        <v>243</v>
      </c>
      <c r="C24" s="19">
        <v>1265000</v>
      </c>
      <c r="D24" s="19">
        <v>1027500</v>
      </c>
      <c r="E24" s="19">
        <v>498960</v>
      </c>
      <c r="F24" s="27">
        <f t="shared" si="0"/>
        <v>48.560583941605842</v>
      </c>
    </row>
    <row r="25" spans="1:7" s="37" customFormat="1" ht="15">
      <c r="A25" s="28" t="s">
        <v>152</v>
      </c>
      <c r="B25" s="18" t="s">
        <v>74</v>
      </c>
      <c r="C25" s="19">
        <v>6193549.75</v>
      </c>
      <c r="D25" s="19">
        <v>6193549.75</v>
      </c>
      <c r="E25" s="19">
        <v>6193549.75</v>
      </c>
      <c r="F25" s="27">
        <f t="shared" si="0"/>
        <v>100</v>
      </c>
      <c r="G25" s="49"/>
    </row>
    <row r="26" spans="1:7" s="37" customFormat="1" ht="31.5" customHeight="1">
      <c r="A26" s="28" t="s">
        <v>153</v>
      </c>
      <c r="B26" s="18" t="s">
        <v>154</v>
      </c>
      <c r="C26" s="19">
        <v>1200000</v>
      </c>
      <c r="D26" s="19">
        <v>1200000</v>
      </c>
      <c r="E26" s="19">
        <v>1050000</v>
      </c>
      <c r="F26" s="27">
        <f t="shared" si="0"/>
        <v>87.5</v>
      </c>
    </row>
    <row r="27" spans="1:7" s="37" customFormat="1" ht="15">
      <c r="A27" s="28" t="s">
        <v>157</v>
      </c>
      <c r="B27" s="18" t="s">
        <v>158</v>
      </c>
      <c r="C27" s="19">
        <v>4616174</v>
      </c>
      <c r="D27" s="19">
        <v>3475368</v>
      </c>
      <c r="E27" s="19">
        <v>1105634.08</v>
      </c>
      <c r="F27" s="27">
        <f t="shared" si="0"/>
        <v>31.813439037247282</v>
      </c>
    </row>
    <row r="28" spans="1:7" s="37" customFormat="1" ht="25.5">
      <c r="A28" s="28" t="s">
        <v>159</v>
      </c>
      <c r="B28" s="18" t="s">
        <v>160</v>
      </c>
      <c r="C28" s="19">
        <v>11500195</v>
      </c>
      <c r="D28" s="19">
        <v>9232926.75</v>
      </c>
      <c r="E28" s="19">
        <v>7905701.8300000001</v>
      </c>
      <c r="F28" s="27">
        <f t="shared" si="0"/>
        <v>85.625089899039878</v>
      </c>
    </row>
    <row r="29" spans="1:7" s="37" customFormat="1" ht="25.5">
      <c r="A29" s="28" t="s">
        <v>163</v>
      </c>
      <c r="B29" s="18" t="s">
        <v>164</v>
      </c>
      <c r="C29" s="19">
        <v>100000</v>
      </c>
      <c r="D29" s="19">
        <v>100000</v>
      </c>
      <c r="E29" s="19">
        <v>97000</v>
      </c>
      <c r="F29" s="27">
        <f t="shared" si="0"/>
        <v>97</v>
      </c>
    </row>
    <row r="30" spans="1:7" s="37" customFormat="1" ht="15">
      <c r="A30" s="48" t="s">
        <v>165</v>
      </c>
      <c r="B30" s="18" t="s">
        <v>166</v>
      </c>
      <c r="C30" s="19">
        <v>700000</v>
      </c>
      <c r="D30" s="19">
        <v>525000</v>
      </c>
      <c r="E30" s="19">
        <v>294709.81</v>
      </c>
      <c r="F30" s="27">
        <f t="shared" si="0"/>
        <v>56.1352019047619</v>
      </c>
    </row>
    <row r="31" spans="1:7" s="37" customFormat="1" ht="25.5">
      <c r="A31" s="28" t="s">
        <v>169</v>
      </c>
      <c r="B31" s="18" t="s">
        <v>170</v>
      </c>
      <c r="C31" s="19">
        <v>0</v>
      </c>
      <c r="D31" s="19">
        <v>0</v>
      </c>
      <c r="E31" s="19">
        <v>113263.57</v>
      </c>
      <c r="F31" s="27">
        <v>0</v>
      </c>
    </row>
    <row r="32" spans="1:7" s="37" customFormat="1" ht="69" customHeight="1">
      <c r="A32" s="48" t="s">
        <v>282</v>
      </c>
      <c r="B32" s="18" t="s">
        <v>283</v>
      </c>
      <c r="C32" s="19">
        <v>744800</v>
      </c>
      <c r="D32" s="19">
        <v>744800</v>
      </c>
      <c r="E32" s="19">
        <v>34666.67</v>
      </c>
      <c r="F32" s="27">
        <f t="shared" si="0"/>
        <v>4.6544938238453275</v>
      </c>
    </row>
    <row r="33" spans="1:6" s="37" customFormat="1" ht="59.25" customHeight="1">
      <c r="A33" s="48" t="s">
        <v>284</v>
      </c>
      <c r="B33" s="18" t="s">
        <v>285</v>
      </c>
      <c r="C33" s="19">
        <v>1775200</v>
      </c>
      <c r="D33" s="19">
        <v>1775200</v>
      </c>
      <c r="E33" s="19">
        <v>84533.33</v>
      </c>
      <c r="F33" s="27">
        <f t="shared" si="0"/>
        <v>4.7619045741324921</v>
      </c>
    </row>
    <row r="34" spans="1:6" s="37" customFormat="1" ht="65.25" hidden="1" customHeight="1">
      <c r="A34" s="48" t="s">
        <v>286</v>
      </c>
      <c r="B34" s="18" t="s">
        <v>287</v>
      </c>
      <c r="C34" s="19">
        <v>0</v>
      </c>
      <c r="D34" s="19">
        <v>0</v>
      </c>
      <c r="E34" s="19">
        <v>0</v>
      </c>
      <c r="F34" s="27" t="e">
        <f t="shared" si="0"/>
        <v>#DIV/0!</v>
      </c>
    </row>
    <row r="35" spans="1:6" s="37" customFormat="1" ht="64.5" hidden="1" customHeight="1">
      <c r="A35" s="48" t="s">
        <v>288</v>
      </c>
      <c r="B35" s="18" t="s">
        <v>289</v>
      </c>
      <c r="C35" s="19">
        <v>0</v>
      </c>
      <c r="D35" s="19">
        <v>0</v>
      </c>
      <c r="E35" s="19">
        <v>0</v>
      </c>
      <c r="F35" s="27" t="e">
        <f t="shared" si="0"/>
        <v>#DIV/0!</v>
      </c>
    </row>
    <row r="36" spans="1:6" s="37" customFormat="1" ht="69" customHeight="1">
      <c r="A36" s="48" t="s">
        <v>290</v>
      </c>
      <c r="B36" s="18" t="s">
        <v>291</v>
      </c>
      <c r="C36" s="19">
        <v>5000</v>
      </c>
      <c r="D36" s="19">
        <v>5000</v>
      </c>
      <c r="E36" s="19">
        <v>0</v>
      </c>
      <c r="F36" s="27">
        <f t="shared" si="0"/>
        <v>0</v>
      </c>
    </row>
    <row r="37" spans="1:6" s="37" customFormat="1" ht="71.25" customHeight="1">
      <c r="A37" s="48" t="s">
        <v>302</v>
      </c>
      <c r="B37" s="18" t="s">
        <v>300</v>
      </c>
      <c r="C37" s="19">
        <v>2346485.0499999998</v>
      </c>
      <c r="D37" s="19">
        <v>2346485.0499999998</v>
      </c>
      <c r="E37" s="19">
        <v>498997.6</v>
      </c>
      <c r="F37" s="27">
        <f t="shared" si="0"/>
        <v>21.265748102678089</v>
      </c>
    </row>
    <row r="38" spans="1:6" s="37" customFormat="1" ht="71.25" customHeight="1">
      <c r="A38" s="48" t="s">
        <v>303</v>
      </c>
      <c r="B38" s="18" t="s">
        <v>301</v>
      </c>
      <c r="C38" s="19">
        <v>3734500</v>
      </c>
      <c r="D38" s="19">
        <v>3734500</v>
      </c>
      <c r="E38" s="19">
        <v>1418174.4</v>
      </c>
      <c r="F38" s="27">
        <f t="shared" si="0"/>
        <v>37.974947114740928</v>
      </c>
    </row>
    <row r="39" spans="1:6" s="37" customFormat="1" ht="72.75" customHeight="1">
      <c r="A39" s="48" t="s">
        <v>258</v>
      </c>
      <c r="B39" s="18" t="s">
        <v>260</v>
      </c>
      <c r="C39" s="19">
        <v>344029.81</v>
      </c>
      <c r="D39" s="19">
        <v>344029.81</v>
      </c>
      <c r="E39" s="19">
        <v>325525.59999999998</v>
      </c>
      <c r="F39" s="27">
        <f t="shared" si="0"/>
        <v>94.62133528486963</v>
      </c>
    </row>
    <row r="40" spans="1:6" s="37" customFormat="1" ht="72.75" customHeight="1">
      <c r="A40" s="48" t="s">
        <v>259</v>
      </c>
      <c r="B40" s="18" t="s">
        <v>261</v>
      </c>
      <c r="C40" s="19">
        <v>1914859.79</v>
      </c>
      <c r="D40" s="19">
        <v>1914859.79</v>
      </c>
      <c r="E40" s="19">
        <v>1840682.95</v>
      </c>
      <c r="F40" s="27">
        <f t="shared" si="0"/>
        <v>96.126252147161111</v>
      </c>
    </row>
    <row r="41" spans="1:6" s="37" customFormat="1" ht="19.5" customHeight="1">
      <c r="A41" s="48" t="s">
        <v>292</v>
      </c>
      <c r="B41" s="18" t="s">
        <v>248</v>
      </c>
      <c r="C41" s="19">
        <v>5000</v>
      </c>
      <c r="D41" s="19">
        <v>5000</v>
      </c>
      <c r="E41" s="19">
        <v>0</v>
      </c>
      <c r="F41" s="27">
        <v>0</v>
      </c>
    </row>
    <row r="42" spans="1:6" s="37" customFormat="1" ht="42" customHeight="1">
      <c r="A42" s="48" t="s">
        <v>293</v>
      </c>
      <c r="B42" s="18" t="s">
        <v>294</v>
      </c>
      <c r="C42" s="19">
        <v>4585500</v>
      </c>
      <c r="D42" s="19">
        <v>4585500</v>
      </c>
      <c r="E42" s="19">
        <v>2684471.92</v>
      </c>
      <c r="F42" s="27">
        <f t="shared" si="0"/>
        <v>58.542621742449022</v>
      </c>
    </row>
    <row r="43" spans="1:6" s="37" customFormat="1" ht="72" customHeight="1">
      <c r="A43" s="48" t="s">
        <v>320</v>
      </c>
      <c r="B43" s="18" t="s">
        <v>321</v>
      </c>
      <c r="C43" s="19">
        <v>254700</v>
      </c>
      <c r="D43" s="19">
        <v>63700</v>
      </c>
      <c r="E43" s="19">
        <v>24333</v>
      </c>
      <c r="F43" s="27">
        <f t="shared" si="0"/>
        <v>38.19937205651491</v>
      </c>
    </row>
    <row r="44" spans="1:6" s="37" customFormat="1" ht="14.25" customHeight="1">
      <c r="A44" s="48" t="s">
        <v>173</v>
      </c>
      <c r="B44" s="18" t="s">
        <v>262</v>
      </c>
      <c r="C44" s="19">
        <v>17922629</v>
      </c>
      <c r="D44" s="19">
        <v>12686829</v>
      </c>
      <c r="E44" s="19">
        <v>3954586.53</v>
      </c>
      <c r="F44" s="27">
        <f t="shared" si="0"/>
        <v>31.170803437170942</v>
      </c>
    </row>
    <row r="45" spans="1:6" s="37" customFormat="1" ht="38.25" customHeight="1">
      <c r="A45" s="48" t="s">
        <v>177</v>
      </c>
      <c r="B45" s="18" t="s">
        <v>178</v>
      </c>
      <c r="C45" s="19">
        <v>50000</v>
      </c>
      <c r="D45" s="19">
        <v>50000</v>
      </c>
      <c r="E45" s="19">
        <v>0</v>
      </c>
      <c r="F45" s="27">
        <f t="shared" si="0"/>
        <v>0</v>
      </c>
    </row>
    <row r="46" spans="1:6" s="37" customFormat="1" ht="18" customHeight="1">
      <c r="A46" s="48" t="s">
        <v>295</v>
      </c>
      <c r="B46" s="18" t="s">
        <v>296</v>
      </c>
      <c r="C46" s="19">
        <v>5000</v>
      </c>
      <c r="D46" s="19">
        <v>5000</v>
      </c>
      <c r="E46" s="19">
        <v>0</v>
      </c>
      <c r="F46" s="27">
        <v>0</v>
      </c>
    </row>
    <row r="47" spans="1:6" s="37" customFormat="1" ht="15">
      <c r="A47" s="48" t="s">
        <v>263</v>
      </c>
      <c r="B47" s="18" t="s">
        <v>264</v>
      </c>
      <c r="C47" s="19">
        <v>0</v>
      </c>
      <c r="D47" s="19">
        <v>0</v>
      </c>
      <c r="E47" s="19">
        <v>1149202.6200000001</v>
      </c>
      <c r="F47" s="27">
        <v>0</v>
      </c>
    </row>
    <row r="48" spans="1:6" s="37" customFormat="1" ht="15">
      <c r="A48" s="28" t="s">
        <v>180</v>
      </c>
      <c r="B48" s="18" t="s">
        <v>181</v>
      </c>
      <c r="C48" s="19">
        <v>0</v>
      </c>
      <c r="D48" s="19">
        <v>0</v>
      </c>
      <c r="E48" s="19">
        <v>64100</v>
      </c>
      <c r="F48" s="27">
        <v>0</v>
      </c>
    </row>
    <row r="49" spans="1:7" s="37" customFormat="1" ht="18" customHeight="1">
      <c r="A49" s="48" t="s">
        <v>182</v>
      </c>
      <c r="B49" s="18" t="s">
        <v>265</v>
      </c>
      <c r="C49" s="19">
        <v>30000</v>
      </c>
      <c r="D49" s="19">
        <v>22500</v>
      </c>
      <c r="E49" s="19">
        <v>308786.32</v>
      </c>
      <c r="F49" s="27">
        <f t="shared" si="0"/>
        <v>1372.3836444444444</v>
      </c>
      <c r="G49" s="49"/>
    </row>
    <row r="50" spans="1:7" s="37" customFormat="1" ht="26.25" customHeight="1">
      <c r="A50" s="28" t="s">
        <v>184</v>
      </c>
      <c r="B50" s="18" t="s">
        <v>185</v>
      </c>
      <c r="C50" s="87">
        <v>0</v>
      </c>
      <c r="D50" s="87">
        <v>0</v>
      </c>
      <c r="E50" s="87">
        <v>15000</v>
      </c>
      <c r="F50" s="84">
        <v>0</v>
      </c>
      <c r="G50" s="49"/>
    </row>
    <row r="51" spans="1:7" s="37" customFormat="1" ht="34.5" customHeight="1" thickBot="1">
      <c r="A51" s="85" t="s">
        <v>191</v>
      </c>
      <c r="B51" s="86" t="s">
        <v>192</v>
      </c>
      <c r="C51" s="87">
        <v>370000</v>
      </c>
      <c r="D51" s="87">
        <v>277500</v>
      </c>
      <c r="E51" s="87">
        <v>231413.5</v>
      </c>
      <c r="F51" s="89">
        <f t="shared" si="0"/>
        <v>83.392252252252248</v>
      </c>
    </row>
    <row r="52" spans="1:7" s="37" customFormat="1" ht="15.75" thickBot="1">
      <c r="A52" s="90" t="s">
        <v>77</v>
      </c>
      <c r="B52" s="22" t="s">
        <v>79</v>
      </c>
      <c r="C52" s="23">
        <f>SUM(C13:C51)</f>
        <v>89146605.159999996</v>
      </c>
      <c r="D52" s="23">
        <f>SUM(D13:D51)</f>
        <v>69211730.909999996</v>
      </c>
      <c r="E52" s="91">
        <f>SUM(E13:E51)</f>
        <v>103285140.61999999</v>
      </c>
      <c r="F52" s="88">
        <f t="shared" si="0"/>
        <v>149.23068569735324</v>
      </c>
    </row>
    <row r="53" spans="1:7" s="37" customFormat="1" ht="15"/>
    <row r="54" spans="1:7" s="37" customFormat="1" ht="8.25" customHeight="1"/>
    <row r="55" spans="1:7" ht="15.75">
      <c r="A55" s="14"/>
      <c r="B55" s="15"/>
      <c r="C55" s="13"/>
      <c r="D55" s="13"/>
      <c r="E55" s="13"/>
    </row>
    <row r="56" spans="1:7" ht="15.75">
      <c r="A56" s="16"/>
      <c r="B56" s="15" t="str">
        <f>'Додаток 1'!B64</f>
        <v>Секетар міської ради</v>
      </c>
      <c r="C56" s="13"/>
      <c r="D56" s="13" t="str">
        <f>'Додаток 1'!D64</f>
        <v>Олег БАБІЙ</v>
      </c>
      <c r="E56" s="13"/>
    </row>
  </sheetData>
  <mergeCells count="3">
    <mergeCell ref="A6:F6"/>
    <mergeCell ref="A7:F7"/>
    <mergeCell ref="A8:F8"/>
  </mergeCells>
  <pageMargins left="0.70866141732283472" right="0.70866141732283472" top="0.74803149606299213" bottom="0.74803149606299213" header="0.31496062992125984" footer="0.31496062992125984"/>
  <pageSetup paperSize="9" scale="8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1'!Заголовки_для_друку</vt:lpstr>
      <vt:lpstr>'Додаток 1'!Область_друку</vt:lpstr>
      <vt:lpstr>'Додаток 2'!Область_друку</vt:lpstr>
      <vt:lpstr>'Додаток 3'!Область_друку</vt:lpstr>
      <vt:lpstr>'Додаток 4'!Область_друку</vt:lpstr>
      <vt:lpstr>'Додаток 5'!Область_друку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 PROKOPCHUK</cp:lastModifiedBy>
  <cp:lastPrinted>2025-11-10T10:34:34Z</cp:lastPrinted>
  <dcterms:created xsi:type="dcterms:W3CDTF">2023-07-12T08:16:06Z</dcterms:created>
  <dcterms:modified xsi:type="dcterms:W3CDTF">2025-11-20T07:58:44Z</dcterms:modified>
</cp:coreProperties>
</file>